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2AF42867-BDA9-482B-B6CC-76DC441D868C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2" r:id="rId1"/>
  </sheets>
  <definedNames>
    <definedName name="_xlnm._FilterDatabase" localSheetId="0" hidden="1">ILLER_SEKTOR!$A$4:$M$4977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77" i="2" l="1"/>
  <c r="J4977" i="2"/>
  <c r="H4977" i="2"/>
  <c r="M4976" i="2"/>
  <c r="J4976" i="2"/>
  <c r="H4976" i="2"/>
  <c r="E4976" i="2"/>
  <c r="M4975" i="2"/>
  <c r="J4975" i="2"/>
  <c r="H4975" i="2"/>
  <c r="E4975" i="2"/>
  <c r="M4974" i="2"/>
  <c r="J4974" i="2"/>
  <c r="H4974" i="2"/>
  <c r="E4974" i="2"/>
  <c r="M4973" i="2"/>
  <c r="J4973" i="2"/>
  <c r="H4973" i="2"/>
  <c r="E4973" i="2"/>
  <c r="M4972" i="2"/>
  <c r="J4972" i="2"/>
  <c r="H4972" i="2"/>
  <c r="E4972" i="2"/>
  <c r="M4971" i="2"/>
  <c r="J4971" i="2"/>
  <c r="H4971" i="2"/>
  <c r="E4971" i="2"/>
  <c r="M4970" i="2"/>
  <c r="J4970" i="2"/>
  <c r="H4970" i="2"/>
  <c r="E4970" i="2"/>
  <c r="M4969" i="2"/>
  <c r="J4969" i="2"/>
  <c r="H4969" i="2"/>
  <c r="E4969" i="2"/>
  <c r="M4968" i="2"/>
  <c r="J4968" i="2"/>
  <c r="H4968" i="2"/>
  <c r="E4968" i="2"/>
  <c r="M4967" i="2"/>
  <c r="J4967" i="2"/>
  <c r="H4967" i="2"/>
  <c r="E4967" i="2"/>
  <c r="M4966" i="2"/>
  <c r="J4966" i="2"/>
  <c r="H4966" i="2"/>
  <c r="E4966" i="2"/>
  <c r="M4965" i="2"/>
  <c r="J4965" i="2"/>
  <c r="H4965" i="2"/>
  <c r="E4965" i="2"/>
  <c r="M4964" i="2"/>
  <c r="J4964" i="2"/>
  <c r="H4964" i="2"/>
  <c r="E4964" i="2"/>
  <c r="M4963" i="2"/>
  <c r="J4963" i="2"/>
  <c r="H4963" i="2"/>
  <c r="E4963" i="2"/>
  <c r="M4962" i="2"/>
  <c r="J4962" i="2"/>
  <c r="H4962" i="2"/>
  <c r="E4962" i="2"/>
  <c r="M4961" i="2"/>
  <c r="J4961" i="2"/>
  <c r="H4961" i="2"/>
  <c r="E4961" i="2"/>
  <c r="M4960" i="2"/>
  <c r="J4960" i="2"/>
  <c r="H4960" i="2"/>
  <c r="E4960" i="2"/>
  <c r="M4959" i="2"/>
  <c r="J4959" i="2"/>
  <c r="H4959" i="2"/>
  <c r="E4959" i="2"/>
  <c r="M4958" i="2"/>
  <c r="J4958" i="2"/>
  <c r="H4958" i="2"/>
  <c r="E4958" i="2"/>
  <c r="M4957" i="2"/>
  <c r="J4957" i="2"/>
  <c r="H4957" i="2"/>
  <c r="E4957" i="2"/>
  <c r="M4956" i="2"/>
  <c r="J4956" i="2"/>
  <c r="H4956" i="2"/>
  <c r="E4956" i="2"/>
  <c r="M4955" i="2"/>
  <c r="J4955" i="2"/>
  <c r="H4955" i="2"/>
  <c r="E4955" i="2"/>
  <c r="M4954" i="2"/>
  <c r="J4954" i="2"/>
  <c r="H4954" i="2"/>
  <c r="E4954" i="2"/>
  <c r="M4953" i="2"/>
  <c r="J4953" i="2"/>
  <c r="H4953" i="2"/>
  <c r="E4953" i="2"/>
  <c r="M4952" i="2"/>
  <c r="J4952" i="2"/>
  <c r="H4952" i="2"/>
  <c r="E4952" i="2"/>
  <c r="M4951" i="2"/>
  <c r="J4951" i="2"/>
  <c r="H4951" i="2"/>
  <c r="E4951" i="2"/>
  <c r="M4950" i="2"/>
  <c r="J4950" i="2"/>
  <c r="H4950" i="2"/>
  <c r="E4950" i="2"/>
  <c r="M4949" i="2"/>
  <c r="J4949" i="2"/>
  <c r="H4949" i="2"/>
  <c r="E4949" i="2"/>
  <c r="M4948" i="2"/>
  <c r="J4948" i="2"/>
  <c r="H4948" i="2"/>
  <c r="E4948" i="2"/>
  <c r="M4947" i="2"/>
  <c r="J4947" i="2"/>
  <c r="H4947" i="2"/>
  <c r="E4947" i="2"/>
  <c r="M4946" i="2"/>
  <c r="J4946" i="2"/>
  <c r="H4946" i="2"/>
  <c r="E4946" i="2"/>
  <c r="M4945" i="2"/>
  <c r="J4945" i="2"/>
  <c r="H4945" i="2"/>
  <c r="E4945" i="2"/>
  <c r="M4944" i="2"/>
  <c r="J4944" i="2"/>
  <c r="H4944" i="2"/>
  <c r="E4944" i="2"/>
  <c r="M4943" i="2"/>
  <c r="J4943" i="2"/>
  <c r="H4943" i="2"/>
  <c r="E4943" i="2"/>
  <c r="M4942" i="2"/>
  <c r="J4942" i="2"/>
  <c r="H4942" i="2"/>
  <c r="E4942" i="2"/>
  <c r="M4941" i="2"/>
  <c r="J4941" i="2"/>
  <c r="H4941" i="2"/>
  <c r="E4941" i="2"/>
  <c r="M4940" i="2"/>
  <c r="J4940" i="2"/>
  <c r="H4940" i="2"/>
  <c r="E4940" i="2"/>
  <c r="M4939" i="2"/>
  <c r="J4939" i="2"/>
  <c r="H4939" i="2"/>
  <c r="E4939" i="2"/>
  <c r="M4938" i="2"/>
  <c r="J4938" i="2"/>
  <c r="H4938" i="2"/>
  <c r="E4938" i="2"/>
  <c r="M4937" i="2"/>
  <c r="J4937" i="2"/>
  <c r="H4937" i="2"/>
  <c r="E4937" i="2"/>
  <c r="M4936" i="2"/>
  <c r="J4936" i="2"/>
  <c r="H4936" i="2"/>
  <c r="E4936" i="2"/>
  <c r="M4935" i="2"/>
  <c r="J4935" i="2"/>
  <c r="H4935" i="2"/>
  <c r="E4935" i="2"/>
  <c r="M4934" i="2"/>
  <c r="J4934" i="2"/>
  <c r="H4934" i="2"/>
  <c r="E4934" i="2"/>
  <c r="M4933" i="2"/>
  <c r="J4933" i="2"/>
  <c r="H4933" i="2"/>
  <c r="E4933" i="2"/>
  <c r="M4932" i="2"/>
  <c r="J4932" i="2"/>
  <c r="H4932" i="2"/>
  <c r="E4932" i="2"/>
  <c r="M4931" i="2"/>
  <c r="J4931" i="2"/>
  <c r="H4931" i="2"/>
  <c r="E4931" i="2"/>
  <c r="M4930" i="2"/>
  <c r="J4930" i="2"/>
  <c r="H4930" i="2"/>
  <c r="E4930" i="2"/>
  <c r="M4929" i="2"/>
  <c r="J4929" i="2"/>
  <c r="H4929" i="2"/>
  <c r="E4929" i="2"/>
  <c r="M4928" i="2"/>
  <c r="J4928" i="2"/>
  <c r="H4928" i="2"/>
  <c r="E4928" i="2"/>
  <c r="M4927" i="2"/>
  <c r="J4927" i="2"/>
  <c r="H4927" i="2"/>
  <c r="E4927" i="2"/>
  <c r="M4926" i="2"/>
  <c r="J4926" i="2"/>
  <c r="H4926" i="2"/>
  <c r="E4926" i="2"/>
  <c r="M4925" i="2"/>
  <c r="J4925" i="2"/>
  <c r="H4925" i="2"/>
  <c r="E4925" i="2"/>
  <c r="M4924" i="2"/>
  <c r="J4924" i="2"/>
  <c r="H4924" i="2"/>
  <c r="E4924" i="2"/>
  <c r="M4923" i="2"/>
  <c r="J4923" i="2"/>
  <c r="H4923" i="2"/>
  <c r="E4923" i="2"/>
  <c r="M4922" i="2"/>
  <c r="J4922" i="2"/>
  <c r="H4922" i="2"/>
  <c r="E4922" i="2"/>
  <c r="M4921" i="2"/>
  <c r="J4921" i="2"/>
  <c r="H4921" i="2"/>
  <c r="E4921" i="2"/>
  <c r="M4920" i="2"/>
  <c r="J4920" i="2"/>
  <c r="H4920" i="2"/>
  <c r="E4920" i="2"/>
  <c r="M4919" i="2"/>
  <c r="J4919" i="2"/>
  <c r="H4919" i="2"/>
  <c r="E4919" i="2"/>
  <c r="M4918" i="2"/>
  <c r="J4918" i="2"/>
  <c r="H4918" i="2"/>
  <c r="E4918" i="2"/>
  <c r="M4917" i="2"/>
  <c r="J4917" i="2"/>
  <c r="H4917" i="2"/>
  <c r="E4917" i="2"/>
  <c r="M4916" i="2"/>
  <c r="J4916" i="2"/>
  <c r="H4916" i="2"/>
  <c r="E4916" i="2"/>
  <c r="M4915" i="2"/>
  <c r="J4915" i="2"/>
  <c r="H4915" i="2"/>
  <c r="E4915" i="2"/>
  <c r="M4914" i="2"/>
  <c r="J4914" i="2"/>
  <c r="H4914" i="2"/>
  <c r="E4914" i="2"/>
  <c r="M4913" i="2"/>
  <c r="J4913" i="2"/>
  <c r="H4913" i="2"/>
  <c r="E4913" i="2"/>
  <c r="M4912" i="2"/>
  <c r="J4912" i="2"/>
  <c r="H4912" i="2"/>
  <c r="E4912" i="2"/>
  <c r="M4911" i="2"/>
  <c r="J4911" i="2"/>
  <c r="H4911" i="2"/>
  <c r="E4911" i="2"/>
  <c r="M4910" i="2"/>
  <c r="J4910" i="2"/>
  <c r="H4910" i="2"/>
  <c r="E4910" i="2"/>
  <c r="M4909" i="2"/>
  <c r="J4909" i="2"/>
  <c r="H4909" i="2"/>
  <c r="E4909" i="2"/>
  <c r="M4908" i="2"/>
  <c r="J4908" i="2"/>
  <c r="H4908" i="2"/>
  <c r="E4908" i="2"/>
  <c r="M4907" i="2"/>
  <c r="J4907" i="2"/>
  <c r="H4907" i="2"/>
  <c r="E4907" i="2"/>
  <c r="M4906" i="2"/>
  <c r="J4906" i="2"/>
  <c r="H4906" i="2"/>
  <c r="E4906" i="2"/>
  <c r="M4905" i="2"/>
  <c r="J4905" i="2"/>
  <c r="H4905" i="2"/>
  <c r="E4905" i="2"/>
  <c r="M4904" i="2"/>
  <c r="J4904" i="2"/>
  <c r="H4904" i="2"/>
  <c r="E4904" i="2"/>
  <c r="M4903" i="2"/>
  <c r="J4903" i="2"/>
  <c r="H4903" i="2"/>
  <c r="E4903" i="2"/>
  <c r="M4902" i="2"/>
  <c r="J4902" i="2"/>
  <c r="H4902" i="2"/>
  <c r="E4902" i="2"/>
  <c r="M4901" i="2"/>
  <c r="J4901" i="2"/>
  <c r="H4901" i="2"/>
  <c r="E4901" i="2"/>
  <c r="M4900" i="2"/>
  <c r="J4900" i="2"/>
  <c r="H4900" i="2"/>
  <c r="E4900" i="2"/>
  <c r="M4899" i="2"/>
  <c r="J4899" i="2"/>
  <c r="H4899" i="2"/>
  <c r="E4899" i="2"/>
  <c r="M4898" i="2"/>
  <c r="J4898" i="2"/>
  <c r="H4898" i="2"/>
  <c r="E4898" i="2"/>
  <c r="M4897" i="2"/>
  <c r="J4897" i="2"/>
  <c r="H4897" i="2"/>
  <c r="E4897" i="2"/>
  <c r="M4896" i="2"/>
  <c r="J4896" i="2"/>
  <c r="H4896" i="2"/>
  <c r="E4896" i="2"/>
  <c r="M4895" i="2"/>
  <c r="J4895" i="2"/>
  <c r="H4895" i="2"/>
  <c r="E4895" i="2"/>
  <c r="M4894" i="2"/>
  <c r="J4894" i="2"/>
  <c r="H4894" i="2"/>
  <c r="E4894" i="2"/>
  <c r="M4893" i="2"/>
  <c r="J4893" i="2"/>
  <c r="H4893" i="2"/>
  <c r="E4893" i="2"/>
  <c r="M4892" i="2"/>
  <c r="J4892" i="2"/>
  <c r="H4892" i="2"/>
  <c r="E4892" i="2"/>
  <c r="M4891" i="2"/>
  <c r="J4891" i="2"/>
  <c r="H4891" i="2"/>
  <c r="E4891" i="2"/>
  <c r="M4890" i="2"/>
  <c r="J4890" i="2"/>
  <c r="H4890" i="2"/>
  <c r="E4890" i="2"/>
  <c r="M4889" i="2"/>
  <c r="J4889" i="2"/>
  <c r="H4889" i="2"/>
  <c r="E4889" i="2"/>
  <c r="M4888" i="2"/>
  <c r="J4888" i="2"/>
  <c r="H4888" i="2"/>
  <c r="E4888" i="2"/>
  <c r="M4887" i="2"/>
  <c r="J4887" i="2"/>
  <c r="H4887" i="2"/>
  <c r="E4887" i="2"/>
  <c r="M4886" i="2"/>
  <c r="J4886" i="2"/>
  <c r="H4886" i="2"/>
  <c r="E4886" i="2"/>
  <c r="M4885" i="2"/>
  <c r="J4885" i="2"/>
  <c r="H4885" i="2"/>
  <c r="E4885" i="2"/>
  <c r="M4884" i="2"/>
  <c r="J4884" i="2"/>
  <c r="H4884" i="2"/>
  <c r="E4884" i="2"/>
  <c r="M4883" i="2"/>
  <c r="J4883" i="2"/>
  <c r="H4883" i="2"/>
  <c r="E4883" i="2"/>
  <c r="M4882" i="2"/>
  <c r="J4882" i="2"/>
  <c r="H4882" i="2"/>
  <c r="E4882" i="2"/>
  <c r="M4881" i="2"/>
  <c r="J4881" i="2"/>
  <c r="H4881" i="2"/>
  <c r="E4881" i="2"/>
  <c r="M4880" i="2"/>
  <c r="J4880" i="2"/>
  <c r="H4880" i="2"/>
  <c r="E4880" i="2"/>
  <c r="M4879" i="2"/>
  <c r="J4879" i="2"/>
  <c r="H4879" i="2"/>
  <c r="E4879" i="2"/>
  <c r="M4878" i="2"/>
  <c r="J4878" i="2"/>
  <c r="H4878" i="2"/>
  <c r="E4878" i="2"/>
  <c r="M4877" i="2"/>
  <c r="J4877" i="2"/>
  <c r="H4877" i="2"/>
  <c r="E4877" i="2"/>
  <c r="M4876" i="2"/>
  <c r="J4876" i="2"/>
  <c r="H4876" i="2"/>
  <c r="E4876" i="2"/>
  <c r="M4875" i="2"/>
  <c r="J4875" i="2"/>
  <c r="H4875" i="2"/>
  <c r="E4875" i="2"/>
  <c r="M4874" i="2"/>
  <c r="J4874" i="2"/>
  <c r="H4874" i="2"/>
  <c r="E4874" i="2"/>
  <c r="M4873" i="2"/>
  <c r="J4873" i="2"/>
  <c r="H4873" i="2"/>
  <c r="E4873" i="2"/>
  <c r="M4872" i="2"/>
  <c r="J4872" i="2"/>
  <c r="H4872" i="2"/>
  <c r="E4872" i="2"/>
  <c r="M4871" i="2"/>
  <c r="J4871" i="2"/>
  <c r="H4871" i="2"/>
  <c r="E4871" i="2"/>
  <c r="M4870" i="2"/>
  <c r="J4870" i="2"/>
  <c r="H4870" i="2"/>
  <c r="E4870" i="2"/>
  <c r="M4869" i="2"/>
  <c r="J4869" i="2"/>
  <c r="H4869" i="2"/>
  <c r="E4869" i="2"/>
  <c r="M4868" i="2"/>
  <c r="J4868" i="2"/>
  <c r="H4868" i="2"/>
  <c r="E4868" i="2"/>
  <c r="M4867" i="2"/>
  <c r="J4867" i="2"/>
  <c r="H4867" i="2"/>
  <c r="E4867" i="2"/>
  <c r="M4866" i="2"/>
  <c r="J4866" i="2"/>
  <c r="H4866" i="2"/>
  <c r="E4866" i="2"/>
  <c r="M4865" i="2"/>
  <c r="J4865" i="2"/>
  <c r="H4865" i="2"/>
  <c r="E4865" i="2"/>
  <c r="M4864" i="2"/>
  <c r="J4864" i="2"/>
  <c r="H4864" i="2"/>
  <c r="E4864" i="2"/>
  <c r="M4863" i="2"/>
  <c r="J4863" i="2"/>
  <c r="H4863" i="2"/>
  <c r="E4863" i="2"/>
  <c r="M4862" i="2"/>
  <c r="J4862" i="2"/>
  <c r="H4862" i="2"/>
  <c r="E4862" i="2"/>
  <c r="M4861" i="2"/>
  <c r="J4861" i="2"/>
  <c r="H4861" i="2"/>
  <c r="E4861" i="2"/>
  <c r="M4860" i="2"/>
  <c r="J4860" i="2"/>
  <c r="H4860" i="2"/>
  <c r="E4860" i="2"/>
  <c r="M4859" i="2"/>
  <c r="J4859" i="2"/>
  <c r="H4859" i="2"/>
  <c r="E4859" i="2"/>
  <c r="M4858" i="2"/>
  <c r="J4858" i="2"/>
  <c r="H4858" i="2"/>
  <c r="E4858" i="2"/>
  <c r="M4857" i="2"/>
  <c r="J4857" i="2"/>
  <c r="H4857" i="2"/>
  <c r="E4857" i="2"/>
  <c r="M4856" i="2"/>
  <c r="J4856" i="2"/>
  <c r="H4856" i="2"/>
  <c r="E4856" i="2"/>
  <c r="M4855" i="2"/>
  <c r="J4855" i="2"/>
  <c r="H4855" i="2"/>
  <c r="E4855" i="2"/>
  <c r="M4854" i="2"/>
  <c r="J4854" i="2"/>
  <c r="H4854" i="2"/>
  <c r="E4854" i="2"/>
  <c r="M4853" i="2"/>
  <c r="J4853" i="2"/>
  <c r="H4853" i="2"/>
  <c r="E4853" i="2"/>
  <c r="M4852" i="2"/>
  <c r="J4852" i="2"/>
  <c r="H4852" i="2"/>
  <c r="E4852" i="2"/>
  <c r="M4851" i="2"/>
  <c r="J4851" i="2"/>
  <c r="H4851" i="2"/>
  <c r="E4851" i="2"/>
  <c r="M4850" i="2"/>
  <c r="J4850" i="2"/>
  <c r="H4850" i="2"/>
  <c r="E4850" i="2"/>
  <c r="M4849" i="2"/>
  <c r="J4849" i="2"/>
  <c r="H4849" i="2"/>
  <c r="E4849" i="2"/>
  <c r="M4848" i="2"/>
  <c r="J4848" i="2"/>
  <c r="H4848" i="2"/>
  <c r="E4848" i="2"/>
  <c r="M4847" i="2"/>
  <c r="J4847" i="2"/>
  <c r="H4847" i="2"/>
  <c r="E4847" i="2"/>
  <c r="M4846" i="2"/>
  <c r="J4846" i="2"/>
  <c r="H4846" i="2"/>
  <c r="E4846" i="2"/>
  <c r="M4845" i="2"/>
  <c r="J4845" i="2"/>
  <c r="H4845" i="2"/>
  <c r="E4845" i="2"/>
  <c r="M4844" i="2"/>
  <c r="J4844" i="2"/>
  <c r="H4844" i="2"/>
  <c r="E4844" i="2"/>
  <c r="M4843" i="2"/>
  <c r="J4843" i="2"/>
  <c r="H4843" i="2"/>
  <c r="E4843" i="2"/>
  <c r="M4842" i="2"/>
  <c r="J4842" i="2"/>
  <c r="H4842" i="2"/>
  <c r="E4842" i="2"/>
  <c r="M4841" i="2"/>
  <c r="J4841" i="2"/>
  <c r="H4841" i="2"/>
  <c r="E4841" i="2"/>
  <c r="M4840" i="2"/>
  <c r="J4840" i="2"/>
  <c r="H4840" i="2"/>
  <c r="E4840" i="2"/>
  <c r="M4839" i="2"/>
  <c r="J4839" i="2"/>
  <c r="H4839" i="2"/>
  <c r="E4839" i="2"/>
  <c r="M4838" i="2"/>
  <c r="J4838" i="2"/>
  <c r="H4838" i="2"/>
  <c r="E4838" i="2"/>
  <c r="M4837" i="2"/>
  <c r="J4837" i="2"/>
  <c r="H4837" i="2"/>
  <c r="E4837" i="2"/>
  <c r="M4836" i="2"/>
  <c r="J4836" i="2"/>
  <c r="H4836" i="2"/>
  <c r="E4836" i="2"/>
  <c r="M4835" i="2"/>
  <c r="J4835" i="2"/>
  <c r="H4835" i="2"/>
  <c r="E4835" i="2"/>
  <c r="M4834" i="2"/>
  <c r="J4834" i="2"/>
  <c r="H4834" i="2"/>
  <c r="E4834" i="2"/>
  <c r="M4833" i="2"/>
  <c r="J4833" i="2"/>
  <c r="H4833" i="2"/>
  <c r="E4833" i="2"/>
  <c r="M4832" i="2"/>
  <c r="J4832" i="2"/>
  <c r="H4832" i="2"/>
  <c r="E4832" i="2"/>
  <c r="M4831" i="2"/>
  <c r="J4831" i="2"/>
  <c r="H4831" i="2"/>
  <c r="E4831" i="2"/>
  <c r="M4830" i="2"/>
  <c r="J4830" i="2"/>
  <c r="H4830" i="2"/>
  <c r="E4830" i="2"/>
  <c r="M4829" i="2"/>
  <c r="J4829" i="2"/>
  <c r="H4829" i="2"/>
  <c r="E4829" i="2"/>
  <c r="M4828" i="2"/>
  <c r="J4828" i="2"/>
  <c r="H4828" i="2"/>
  <c r="E4828" i="2"/>
  <c r="M4827" i="2"/>
  <c r="J4827" i="2"/>
  <c r="H4827" i="2"/>
  <c r="E4827" i="2"/>
  <c r="M4826" i="2"/>
  <c r="J4826" i="2"/>
  <c r="H4826" i="2"/>
  <c r="E4826" i="2"/>
  <c r="M4825" i="2"/>
  <c r="J4825" i="2"/>
  <c r="H4825" i="2"/>
  <c r="E4825" i="2"/>
  <c r="M4824" i="2"/>
  <c r="J4824" i="2"/>
  <c r="H4824" i="2"/>
  <c r="E4824" i="2"/>
  <c r="M4823" i="2"/>
  <c r="J4823" i="2"/>
  <c r="H4823" i="2"/>
  <c r="E4823" i="2"/>
  <c r="M4822" i="2"/>
  <c r="J4822" i="2"/>
  <c r="H4822" i="2"/>
  <c r="E4822" i="2"/>
  <c r="M4821" i="2"/>
  <c r="J4821" i="2"/>
  <c r="H4821" i="2"/>
  <c r="E4821" i="2"/>
  <c r="M4820" i="2"/>
  <c r="J4820" i="2"/>
  <c r="H4820" i="2"/>
  <c r="E4820" i="2"/>
  <c r="M4819" i="2"/>
  <c r="J4819" i="2"/>
  <c r="H4819" i="2"/>
  <c r="E4819" i="2"/>
  <c r="M4818" i="2"/>
  <c r="J4818" i="2"/>
  <c r="H4818" i="2"/>
  <c r="E4818" i="2"/>
  <c r="M4817" i="2"/>
  <c r="J4817" i="2"/>
  <c r="H4817" i="2"/>
  <c r="E4817" i="2"/>
  <c r="M4816" i="2"/>
  <c r="J4816" i="2"/>
  <c r="H4816" i="2"/>
  <c r="E4816" i="2"/>
  <c r="M4815" i="2"/>
  <c r="J4815" i="2"/>
  <c r="H4815" i="2"/>
  <c r="E4815" i="2"/>
  <c r="M4814" i="2"/>
  <c r="J4814" i="2"/>
  <c r="H4814" i="2"/>
  <c r="E4814" i="2"/>
  <c r="M4813" i="2"/>
  <c r="J4813" i="2"/>
  <c r="H4813" i="2"/>
  <c r="E4813" i="2"/>
  <c r="M4812" i="2"/>
  <c r="J4812" i="2"/>
  <c r="H4812" i="2"/>
  <c r="E4812" i="2"/>
  <c r="M4811" i="2"/>
  <c r="J4811" i="2"/>
  <c r="H4811" i="2"/>
  <c r="E4811" i="2"/>
  <c r="M4810" i="2"/>
  <c r="J4810" i="2"/>
  <c r="H4810" i="2"/>
  <c r="E4810" i="2"/>
  <c r="M4809" i="2"/>
  <c r="J4809" i="2"/>
  <c r="H4809" i="2"/>
  <c r="E4809" i="2"/>
  <c r="M4808" i="2"/>
  <c r="J4808" i="2"/>
  <c r="H4808" i="2"/>
  <c r="E4808" i="2"/>
  <c r="M4807" i="2"/>
  <c r="J4807" i="2"/>
  <c r="H4807" i="2"/>
  <c r="E4807" i="2"/>
  <c r="M4806" i="2"/>
  <c r="J4806" i="2"/>
  <c r="H4806" i="2"/>
  <c r="E4806" i="2"/>
  <c r="M4805" i="2"/>
  <c r="J4805" i="2"/>
  <c r="H4805" i="2"/>
  <c r="E4805" i="2"/>
  <c r="M4804" i="2"/>
  <c r="J4804" i="2"/>
  <c r="H4804" i="2"/>
  <c r="E4804" i="2"/>
  <c r="M4803" i="2"/>
  <c r="J4803" i="2"/>
  <c r="H4803" i="2"/>
  <c r="E4803" i="2"/>
  <c r="M4802" i="2"/>
  <c r="J4802" i="2"/>
  <c r="H4802" i="2"/>
  <c r="E4802" i="2"/>
  <c r="M4801" i="2"/>
  <c r="J4801" i="2"/>
  <c r="H4801" i="2"/>
  <c r="E4801" i="2"/>
  <c r="M4800" i="2"/>
  <c r="J4800" i="2"/>
  <c r="H4800" i="2"/>
  <c r="E4800" i="2"/>
  <c r="M4799" i="2"/>
  <c r="J4799" i="2"/>
  <c r="H4799" i="2"/>
  <c r="E4799" i="2"/>
  <c r="M4798" i="2"/>
  <c r="J4798" i="2"/>
  <c r="H4798" i="2"/>
  <c r="E4798" i="2"/>
  <c r="M4797" i="2"/>
  <c r="J4797" i="2"/>
  <c r="H4797" i="2"/>
  <c r="E4797" i="2"/>
  <c r="M4796" i="2"/>
  <c r="J4796" i="2"/>
  <c r="H4796" i="2"/>
  <c r="E4796" i="2"/>
  <c r="M4795" i="2"/>
  <c r="J4795" i="2"/>
  <c r="H4795" i="2"/>
  <c r="E4795" i="2"/>
  <c r="M4794" i="2"/>
  <c r="J4794" i="2"/>
  <c r="H4794" i="2"/>
  <c r="E4794" i="2"/>
  <c r="M4793" i="2"/>
  <c r="J4793" i="2"/>
  <c r="H4793" i="2"/>
  <c r="E4793" i="2"/>
  <c r="M4792" i="2"/>
  <c r="J4792" i="2"/>
  <c r="H4792" i="2"/>
  <c r="E4792" i="2"/>
  <c r="M4791" i="2"/>
  <c r="J4791" i="2"/>
  <c r="H4791" i="2"/>
  <c r="E4791" i="2"/>
  <c r="M4790" i="2"/>
  <c r="J4790" i="2"/>
  <c r="H4790" i="2"/>
  <c r="E4790" i="2"/>
  <c r="M4789" i="2"/>
  <c r="J4789" i="2"/>
  <c r="H4789" i="2"/>
  <c r="E4789" i="2"/>
  <c r="M4788" i="2"/>
  <c r="J4788" i="2"/>
  <c r="H4788" i="2"/>
  <c r="E4788" i="2"/>
  <c r="M4787" i="2"/>
  <c r="J4787" i="2"/>
  <c r="H4787" i="2"/>
  <c r="E4787" i="2"/>
  <c r="M4786" i="2"/>
  <c r="J4786" i="2"/>
  <c r="H4786" i="2"/>
  <c r="E4786" i="2"/>
  <c r="M4785" i="2"/>
  <c r="J4785" i="2"/>
  <c r="H4785" i="2"/>
  <c r="E4785" i="2"/>
  <c r="M4784" i="2"/>
  <c r="J4784" i="2"/>
  <c r="H4784" i="2"/>
  <c r="E4784" i="2"/>
  <c r="M4783" i="2"/>
  <c r="J4783" i="2"/>
  <c r="H4783" i="2"/>
  <c r="E4783" i="2"/>
  <c r="M4782" i="2"/>
  <c r="J4782" i="2"/>
  <c r="H4782" i="2"/>
  <c r="E4782" i="2"/>
  <c r="M4781" i="2"/>
  <c r="J4781" i="2"/>
  <c r="H4781" i="2"/>
  <c r="E4781" i="2"/>
  <c r="M4780" i="2"/>
  <c r="J4780" i="2"/>
  <c r="H4780" i="2"/>
  <c r="E4780" i="2"/>
  <c r="M4779" i="2"/>
  <c r="J4779" i="2"/>
  <c r="H4779" i="2"/>
  <c r="E4779" i="2"/>
  <c r="M4778" i="2"/>
  <c r="J4778" i="2"/>
  <c r="H4778" i="2"/>
  <c r="E4778" i="2"/>
  <c r="M4777" i="2"/>
  <c r="J4777" i="2"/>
  <c r="H4777" i="2"/>
  <c r="E4777" i="2"/>
  <c r="M4776" i="2"/>
  <c r="J4776" i="2"/>
  <c r="H4776" i="2"/>
  <c r="E4776" i="2"/>
  <c r="M4775" i="2"/>
  <c r="J4775" i="2"/>
  <c r="H4775" i="2"/>
  <c r="E4775" i="2"/>
  <c r="M4774" i="2"/>
  <c r="J4774" i="2"/>
  <c r="H4774" i="2"/>
  <c r="E4774" i="2"/>
  <c r="M4773" i="2"/>
  <c r="J4773" i="2"/>
  <c r="H4773" i="2"/>
  <c r="E4773" i="2"/>
  <c r="M4772" i="2"/>
  <c r="J4772" i="2"/>
  <c r="H4772" i="2"/>
  <c r="E4772" i="2"/>
  <c r="M4771" i="2"/>
  <c r="J4771" i="2"/>
  <c r="H4771" i="2"/>
  <c r="E4771" i="2"/>
  <c r="M4770" i="2"/>
  <c r="J4770" i="2"/>
  <c r="H4770" i="2"/>
  <c r="E4770" i="2"/>
  <c r="M4769" i="2"/>
  <c r="J4769" i="2"/>
  <c r="H4769" i="2"/>
  <c r="E4769" i="2"/>
  <c r="M4768" i="2"/>
  <c r="J4768" i="2"/>
  <c r="H4768" i="2"/>
  <c r="E4768" i="2"/>
  <c r="M4767" i="2"/>
  <c r="J4767" i="2"/>
  <c r="H4767" i="2"/>
  <c r="E4767" i="2"/>
  <c r="M4766" i="2"/>
  <c r="J4766" i="2"/>
  <c r="H4766" i="2"/>
  <c r="E4766" i="2"/>
  <c r="M4765" i="2"/>
  <c r="J4765" i="2"/>
  <c r="H4765" i="2"/>
  <c r="E4765" i="2"/>
  <c r="M4764" i="2"/>
  <c r="J4764" i="2"/>
  <c r="H4764" i="2"/>
  <c r="E4764" i="2"/>
  <c r="M4763" i="2"/>
  <c r="J4763" i="2"/>
  <c r="H4763" i="2"/>
  <c r="E4763" i="2"/>
  <c r="M4762" i="2"/>
  <c r="J4762" i="2"/>
  <c r="H4762" i="2"/>
  <c r="E4762" i="2"/>
  <c r="M4761" i="2"/>
  <c r="J4761" i="2"/>
  <c r="H4761" i="2"/>
  <c r="E4761" i="2"/>
  <c r="M4760" i="2"/>
  <c r="J4760" i="2"/>
  <c r="H4760" i="2"/>
  <c r="E4760" i="2"/>
  <c r="M4759" i="2"/>
  <c r="J4759" i="2"/>
  <c r="H4759" i="2"/>
  <c r="E4759" i="2"/>
  <c r="M4758" i="2"/>
  <c r="J4758" i="2"/>
  <c r="H4758" i="2"/>
  <c r="E4758" i="2"/>
  <c r="M4757" i="2"/>
  <c r="J4757" i="2"/>
  <c r="H4757" i="2"/>
  <c r="E4757" i="2"/>
  <c r="M4756" i="2"/>
  <c r="J4756" i="2"/>
  <c r="H4756" i="2"/>
  <c r="E4756" i="2"/>
  <c r="M4755" i="2"/>
  <c r="J4755" i="2"/>
  <c r="H4755" i="2"/>
  <c r="E4755" i="2"/>
  <c r="M4754" i="2"/>
  <c r="J4754" i="2"/>
  <c r="H4754" i="2"/>
  <c r="E4754" i="2"/>
  <c r="M4753" i="2"/>
  <c r="J4753" i="2"/>
  <c r="H4753" i="2"/>
  <c r="E4753" i="2"/>
  <c r="M4752" i="2"/>
  <c r="J4752" i="2"/>
  <c r="H4752" i="2"/>
  <c r="E4752" i="2"/>
  <c r="M4751" i="2"/>
  <c r="J4751" i="2"/>
  <c r="H4751" i="2"/>
  <c r="E4751" i="2"/>
  <c r="M4750" i="2"/>
  <c r="J4750" i="2"/>
  <c r="H4750" i="2"/>
  <c r="E4750" i="2"/>
  <c r="M4749" i="2"/>
  <c r="J4749" i="2"/>
  <c r="H4749" i="2"/>
  <c r="E4749" i="2"/>
  <c r="M4748" i="2"/>
  <c r="J4748" i="2"/>
  <c r="H4748" i="2"/>
  <c r="E4748" i="2"/>
  <c r="M4747" i="2"/>
  <c r="J4747" i="2"/>
  <c r="H4747" i="2"/>
  <c r="E4747" i="2"/>
  <c r="M4746" i="2"/>
  <c r="J4746" i="2"/>
  <c r="H4746" i="2"/>
  <c r="E4746" i="2"/>
  <c r="M4745" i="2"/>
  <c r="J4745" i="2"/>
  <c r="H4745" i="2"/>
  <c r="E4745" i="2"/>
  <c r="M4744" i="2"/>
  <c r="J4744" i="2"/>
  <c r="H4744" i="2"/>
  <c r="E4744" i="2"/>
  <c r="M4743" i="2"/>
  <c r="J4743" i="2"/>
  <c r="H4743" i="2"/>
  <c r="E4743" i="2"/>
  <c r="M4742" i="2"/>
  <c r="J4742" i="2"/>
  <c r="H4742" i="2"/>
  <c r="E4742" i="2"/>
  <c r="M4741" i="2"/>
  <c r="J4741" i="2"/>
  <c r="H4741" i="2"/>
  <c r="E4741" i="2"/>
  <c r="M4740" i="2"/>
  <c r="J4740" i="2"/>
  <c r="H4740" i="2"/>
  <c r="E4740" i="2"/>
  <c r="M4739" i="2"/>
  <c r="J4739" i="2"/>
  <c r="H4739" i="2"/>
  <c r="E4739" i="2"/>
  <c r="M4738" i="2"/>
  <c r="J4738" i="2"/>
  <c r="H4738" i="2"/>
  <c r="E4738" i="2"/>
  <c r="M4737" i="2"/>
  <c r="J4737" i="2"/>
  <c r="H4737" i="2"/>
  <c r="E4737" i="2"/>
  <c r="M4736" i="2"/>
  <c r="J4736" i="2"/>
  <c r="H4736" i="2"/>
  <c r="E4736" i="2"/>
  <c r="M4735" i="2"/>
  <c r="J4735" i="2"/>
  <c r="H4735" i="2"/>
  <c r="E4735" i="2"/>
  <c r="M4734" i="2"/>
  <c r="J4734" i="2"/>
  <c r="H4734" i="2"/>
  <c r="E4734" i="2"/>
  <c r="M4733" i="2"/>
  <c r="J4733" i="2"/>
  <c r="H4733" i="2"/>
  <c r="E4733" i="2"/>
  <c r="M4732" i="2"/>
  <c r="J4732" i="2"/>
  <c r="H4732" i="2"/>
  <c r="E4732" i="2"/>
  <c r="M4731" i="2"/>
  <c r="J4731" i="2"/>
  <c r="H4731" i="2"/>
  <c r="E4731" i="2"/>
  <c r="M4730" i="2"/>
  <c r="J4730" i="2"/>
  <c r="H4730" i="2"/>
  <c r="E4730" i="2"/>
  <c r="M4729" i="2"/>
  <c r="J4729" i="2"/>
  <c r="H4729" i="2"/>
  <c r="E4729" i="2"/>
  <c r="M4728" i="2"/>
  <c r="J4728" i="2"/>
  <c r="H4728" i="2"/>
  <c r="E4728" i="2"/>
  <c r="M4727" i="2"/>
  <c r="J4727" i="2"/>
  <c r="H4727" i="2"/>
  <c r="E4727" i="2"/>
  <c r="M4726" i="2"/>
  <c r="J4726" i="2"/>
  <c r="H4726" i="2"/>
  <c r="E4726" i="2"/>
  <c r="M4725" i="2"/>
  <c r="J4725" i="2"/>
  <c r="H4725" i="2"/>
  <c r="E4725" i="2"/>
  <c r="M4724" i="2"/>
  <c r="J4724" i="2"/>
  <c r="H4724" i="2"/>
  <c r="E4724" i="2"/>
  <c r="M4723" i="2"/>
  <c r="J4723" i="2"/>
  <c r="H4723" i="2"/>
  <c r="E4723" i="2"/>
  <c r="M4722" i="2"/>
  <c r="J4722" i="2"/>
  <c r="H4722" i="2"/>
  <c r="E4722" i="2"/>
  <c r="M4721" i="2"/>
  <c r="J4721" i="2"/>
  <c r="H4721" i="2"/>
  <c r="E4721" i="2"/>
  <c r="M4720" i="2"/>
  <c r="J4720" i="2"/>
  <c r="H4720" i="2"/>
  <c r="E4720" i="2"/>
  <c r="M4719" i="2"/>
  <c r="J4719" i="2"/>
  <c r="H4719" i="2"/>
  <c r="E4719" i="2"/>
  <c r="M4718" i="2"/>
  <c r="J4718" i="2"/>
  <c r="H4718" i="2"/>
  <c r="E4718" i="2"/>
  <c r="M4717" i="2"/>
  <c r="J4717" i="2"/>
  <c r="H4717" i="2"/>
  <c r="E4717" i="2"/>
  <c r="M4716" i="2"/>
  <c r="J4716" i="2"/>
  <c r="H4716" i="2"/>
  <c r="E4716" i="2"/>
  <c r="M4715" i="2"/>
  <c r="J4715" i="2"/>
  <c r="H4715" i="2"/>
  <c r="E4715" i="2"/>
  <c r="M4714" i="2"/>
  <c r="J4714" i="2"/>
  <c r="H4714" i="2"/>
  <c r="E4714" i="2"/>
  <c r="M4713" i="2"/>
  <c r="J4713" i="2"/>
  <c r="H4713" i="2"/>
  <c r="E4713" i="2"/>
  <c r="M4712" i="2"/>
  <c r="J4712" i="2"/>
  <c r="H4712" i="2"/>
  <c r="E4712" i="2"/>
  <c r="M4711" i="2"/>
  <c r="J4711" i="2"/>
  <c r="H4711" i="2"/>
  <c r="E4711" i="2"/>
  <c r="M4710" i="2"/>
  <c r="J4710" i="2"/>
  <c r="H4710" i="2"/>
  <c r="E4710" i="2"/>
  <c r="M4709" i="2"/>
  <c r="J4709" i="2"/>
  <c r="H4709" i="2"/>
  <c r="E4709" i="2"/>
  <c r="M4708" i="2"/>
  <c r="J4708" i="2"/>
  <c r="H4708" i="2"/>
  <c r="E4708" i="2"/>
  <c r="M4707" i="2"/>
  <c r="J4707" i="2"/>
  <c r="H4707" i="2"/>
  <c r="E4707" i="2"/>
  <c r="M4706" i="2"/>
  <c r="J4706" i="2"/>
  <c r="H4706" i="2"/>
  <c r="E4706" i="2"/>
  <c r="M4705" i="2"/>
  <c r="J4705" i="2"/>
  <c r="H4705" i="2"/>
  <c r="E4705" i="2"/>
  <c r="M4704" i="2"/>
  <c r="J4704" i="2"/>
  <c r="H4704" i="2"/>
  <c r="E4704" i="2"/>
  <c r="M4703" i="2"/>
  <c r="J4703" i="2"/>
  <c r="H4703" i="2"/>
  <c r="E4703" i="2"/>
  <c r="M4702" i="2"/>
  <c r="J4702" i="2"/>
  <c r="H4702" i="2"/>
  <c r="E4702" i="2"/>
  <c r="M4701" i="2"/>
  <c r="J4701" i="2"/>
  <c r="H4701" i="2"/>
  <c r="E4701" i="2"/>
  <c r="M4700" i="2"/>
  <c r="J4700" i="2"/>
  <c r="H4700" i="2"/>
  <c r="E4700" i="2"/>
  <c r="M4699" i="2"/>
  <c r="J4699" i="2"/>
  <c r="H4699" i="2"/>
  <c r="E4699" i="2"/>
  <c r="M4698" i="2"/>
  <c r="J4698" i="2"/>
  <c r="H4698" i="2"/>
  <c r="E4698" i="2"/>
  <c r="M4697" i="2"/>
  <c r="J4697" i="2"/>
  <c r="H4697" i="2"/>
  <c r="E4697" i="2"/>
  <c r="M4696" i="2"/>
  <c r="J4696" i="2"/>
  <c r="H4696" i="2"/>
  <c r="E4696" i="2"/>
  <c r="M4695" i="2"/>
  <c r="J4695" i="2"/>
  <c r="H4695" i="2"/>
  <c r="E4695" i="2"/>
  <c r="M4694" i="2"/>
  <c r="J4694" i="2"/>
  <c r="H4694" i="2"/>
  <c r="E4694" i="2"/>
  <c r="M4693" i="2"/>
  <c r="J4693" i="2"/>
  <c r="H4693" i="2"/>
  <c r="E4693" i="2"/>
  <c r="M4692" i="2"/>
  <c r="J4692" i="2"/>
  <c r="H4692" i="2"/>
  <c r="E4692" i="2"/>
  <c r="M4691" i="2"/>
  <c r="J4691" i="2"/>
  <c r="H4691" i="2"/>
  <c r="E4691" i="2"/>
  <c r="M4690" i="2"/>
  <c r="J4690" i="2"/>
  <c r="H4690" i="2"/>
  <c r="E4690" i="2"/>
  <c r="M4689" i="2"/>
  <c r="J4689" i="2"/>
  <c r="H4689" i="2"/>
  <c r="E4689" i="2"/>
  <c r="M4688" i="2"/>
  <c r="J4688" i="2"/>
  <c r="H4688" i="2"/>
  <c r="E4688" i="2"/>
  <c r="M4687" i="2"/>
  <c r="J4687" i="2"/>
  <c r="H4687" i="2"/>
  <c r="E4687" i="2"/>
  <c r="M4686" i="2"/>
  <c r="J4686" i="2"/>
  <c r="H4686" i="2"/>
  <c r="E4686" i="2"/>
  <c r="M4685" i="2"/>
  <c r="J4685" i="2"/>
  <c r="H4685" i="2"/>
  <c r="E4685" i="2"/>
  <c r="M4684" i="2"/>
  <c r="J4684" i="2"/>
  <c r="H4684" i="2"/>
  <c r="E4684" i="2"/>
  <c r="M4683" i="2"/>
  <c r="J4683" i="2"/>
  <c r="H4683" i="2"/>
  <c r="E4683" i="2"/>
  <c r="M4682" i="2"/>
  <c r="J4682" i="2"/>
  <c r="H4682" i="2"/>
  <c r="E4682" i="2"/>
  <c r="M4681" i="2"/>
  <c r="J4681" i="2"/>
  <c r="H4681" i="2"/>
  <c r="E4681" i="2"/>
  <c r="M4680" i="2"/>
  <c r="J4680" i="2"/>
  <c r="H4680" i="2"/>
  <c r="E4680" i="2"/>
  <c r="M4679" i="2"/>
  <c r="J4679" i="2"/>
  <c r="H4679" i="2"/>
  <c r="E4679" i="2"/>
  <c r="M4678" i="2"/>
  <c r="J4678" i="2"/>
  <c r="H4678" i="2"/>
  <c r="E4678" i="2"/>
  <c r="M4677" i="2"/>
  <c r="J4677" i="2"/>
  <c r="H4677" i="2"/>
  <c r="E4677" i="2"/>
  <c r="M4676" i="2"/>
  <c r="J4676" i="2"/>
  <c r="H4676" i="2"/>
  <c r="E4676" i="2"/>
  <c r="M4675" i="2"/>
  <c r="J4675" i="2"/>
  <c r="H4675" i="2"/>
  <c r="E4675" i="2"/>
  <c r="M4674" i="2"/>
  <c r="J4674" i="2"/>
  <c r="H4674" i="2"/>
  <c r="E4674" i="2"/>
  <c r="M4673" i="2"/>
  <c r="J4673" i="2"/>
  <c r="H4673" i="2"/>
  <c r="E4673" i="2"/>
  <c r="M4672" i="2"/>
  <c r="J4672" i="2"/>
  <c r="H4672" i="2"/>
  <c r="E4672" i="2"/>
  <c r="M4671" i="2"/>
  <c r="J4671" i="2"/>
  <c r="H4671" i="2"/>
  <c r="E4671" i="2"/>
  <c r="M4670" i="2"/>
  <c r="J4670" i="2"/>
  <c r="H4670" i="2"/>
  <c r="E4670" i="2"/>
  <c r="M4669" i="2"/>
  <c r="J4669" i="2"/>
  <c r="H4669" i="2"/>
  <c r="E4669" i="2"/>
  <c r="M4668" i="2"/>
  <c r="J4668" i="2"/>
  <c r="H4668" i="2"/>
  <c r="E4668" i="2"/>
  <c r="M4667" i="2"/>
  <c r="J4667" i="2"/>
  <c r="H4667" i="2"/>
  <c r="E4667" i="2"/>
  <c r="M4666" i="2"/>
  <c r="J4666" i="2"/>
  <c r="H4666" i="2"/>
  <c r="E4666" i="2"/>
  <c r="M4665" i="2"/>
  <c r="J4665" i="2"/>
  <c r="H4665" i="2"/>
  <c r="E4665" i="2"/>
  <c r="M4664" i="2"/>
  <c r="J4664" i="2"/>
  <c r="H4664" i="2"/>
  <c r="E4664" i="2"/>
  <c r="M4663" i="2"/>
  <c r="J4663" i="2"/>
  <c r="H4663" i="2"/>
  <c r="E4663" i="2"/>
  <c r="M4662" i="2"/>
  <c r="J4662" i="2"/>
  <c r="H4662" i="2"/>
  <c r="E4662" i="2"/>
  <c r="M4661" i="2"/>
  <c r="J4661" i="2"/>
  <c r="H4661" i="2"/>
  <c r="E4661" i="2"/>
  <c r="M4660" i="2"/>
  <c r="J4660" i="2"/>
  <c r="H4660" i="2"/>
  <c r="E4660" i="2"/>
  <c r="M4659" i="2"/>
  <c r="J4659" i="2"/>
  <c r="H4659" i="2"/>
  <c r="E4659" i="2"/>
  <c r="M4658" i="2"/>
  <c r="J4658" i="2"/>
  <c r="H4658" i="2"/>
  <c r="E4658" i="2"/>
  <c r="M4657" i="2"/>
  <c r="J4657" i="2"/>
  <c r="H4657" i="2"/>
  <c r="E4657" i="2"/>
  <c r="M4656" i="2"/>
  <c r="J4656" i="2"/>
  <c r="H4656" i="2"/>
  <c r="E4656" i="2"/>
  <c r="M4655" i="2"/>
  <c r="J4655" i="2"/>
  <c r="H4655" i="2"/>
  <c r="E4655" i="2"/>
  <c r="M4654" i="2"/>
  <c r="J4654" i="2"/>
  <c r="H4654" i="2"/>
  <c r="E4654" i="2"/>
  <c r="M4653" i="2"/>
  <c r="J4653" i="2"/>
  <c r="H4653" i="2"/>
  <c r="E4653" i="2"/>
  <c r="M4652" i="2"/>
  <c r="J4652" i="2"/>
  <c r="H4652" i="2"/>
  <c r="E4652" i="2"/>
  <c r="M4651" i="2"/>
  <c r="J4651" i="2"/>
  <c r="H4651" i="2"/>
  <c r="E4651" i="2"/>
  <c r="M4650" i="2"/>
  <c r="J4650" i="2"/>
  <c r="H4650" i="2"/>
  <c r="E4650" i="2"/>
  <c r="M4649" i="2"/>
  <c r="J4649" i="2"/>
  <c r="H4649" i="2"/>
  <c r="E4649" i="2"/>
  <c r="M4648" i="2"/>
  <c r="J4648" i="2"/>
  <c r="H4648" i="2"/>
  <c r="E4648" i="2"/>
  <c r="M4647" i="2"/>
  <c r="J4647" i="2"/>
  <c r="H4647" i="2"/>
  <c r="E4647" i="2"/>
  <c r="M4646" i="2"/>
  <c r="J4646" i="2"/>
  <c r="H4646" i="2"/>
  <c r="E4646" i="2"/>
  <c r="M4645" i="2"/>
  <c r="J4645" i="2"/>
  <c r="H4645" i="2"/>
  <c r="E4645" i="2"/>
  <c r="M4644" i="2"/>
  <c r="J4644" i="2"/>
  <c r="H4644" i="2"/>
  <c r="E4644" i="2"/>
  <c r="M4643" i="2"/>
  <c r="J4643" i="2"/>
  <c r="H4643" i="2"/>
  <c r="E4643" i="2"/>
  <c r="M4642" i="2"/>
  <c r="J4642" i="2"/>
  <c r="H4642" i="2"/>
  <c r="E4642" i="2"/>
  <c r="M4641" i="2"/>
  <c r="J4641" i="2"/>
  <c r="H4641" i="2"/>
  <c r="E4641" i="2"/>
  <c r="M4640" i="2"/>
  <c r="J4640" i="2"/>
  <c r="H4640" i="2"/>
  <c r="E4640" i="2"/>
  <c r="M4639" i="2"/>
  <c r="J4639" i="2"/>
  <c r="H4639" i="2"/>
  <c r="E4639" i="2"/>
  <c r="M4638" i="2"/>
  <c r="J4638" i="2"/>
  <c r="H4638" i="2"/>
  <c r="E4638" i="2"/>
  <c r="M4637" i="2"/>
  <c r="J4637" i="2"/>
  <c r="H4637" i="2"/>
  <c r="E4637" i="2"/>
  <c r="M4636" i="2"/>
  <c r="J4636" i="2"/>
  <c r="H4636" i="2"/>
  <c r="E4636" i="2"/>
  <c r="M4635" i="2"/>
  <c r="J4635" i="2"/>
  <c r="H4635" i="2"/>
  <c r="E4635" i="2"/>
  <c r="M4634" i="2"/>
  <c r="J4634" i="2"/>
  <c r="H4634" i="2"/>
  <c r="E4634" i="2"/>
  <c r="M4633" i="2"/>
  <c r="J4633" i="2"/>
  <c r="H4633" i="2"/>
  <c r="E4633" i="2"/>
  <c r="M4632" i="2"/>
  <c r="J4632" i="2"/>
  <c r="H4632" i="2"/>
  <c r="E4632" i="2"/>
  <c r="M4631" i="2"/>
  <c r="J4631" i="2"/>
  <c r="H4631" i="2"/>
  <c r="E4631" i="2"/>
  <c r="M4630" i="2"/>
  <c r="J4630" i="2"/>
  <c r="H4630" i="2"/>
  <c r="E4630" i="2"/>
  <c r="M4629" i="2"/>
  <c r="J4629" i="2"/>
  <c r="H4629" i="2"/>
  <c r="E4629" i="2"/>
  <c r="M4628" i="2"/>
  <c r="J4628" i="2"/>
  <c r="H4628" i="2"/>
  <c r="E4628" i="2"/>
  <c r="M4627" i="2"/>
  <c r="J4627" i="2"/>
  <c r="H4627" i="2"/>
  <c r="E4627" i="2"/>
  <c r="M4626" i="2"/>
  <c r="J4626" i="2"/>
  <c r="H4626" i="2"/>
  <c r="E4626" i="2"/>
  <c r="M4625" i="2"/>
  <c r="J4625" i="2"/>
  <c r="H4625" i="2"/>
  <c r="E4625" i="2"/>
  <c r="M4624" i="2"/>
  <c r="J4624" i="2"/>
  <c r="H4624" i="2"/>
  <c r="E4624" i="2"/>
  <c r="M4623" i="2"/>
  <c r="J4623" i="2"/>
  <c r="H4623" i="2"/>
  <c r="E4623" i="2"/>
  <c r="M4622" i="2"/>
  <c r="J4622" i="2"/>
  <c r="H4622" i="2"/>
  <c r="E4622" i="2"/>
  <c r="M4621" i="2"/>
  <c r="J4621" i="2"/>
  <c r="H4621" i="2"/>
  <c r="E4621" i="2"/>
  <c r="M4620" i="2"/>
  <c r="J4620" i="2"/>
  <c r="H4620" i="2"/>
  <c r="E4620" i="2"/>
  <c r="M4619" i="2"/>
  <c r="J4619" i="2"/>
  <c r="H4619" i="2"/>
  <c r="E4619" i="2"/>
  <c r="M4618" i="2"/>
  <c r="J4618" i="2"/>
  <c r="H4618" i="2"/>
  <c r="E4618" i="2"/>
  <c r="M4617" i="2"/>
  <c r="J4617" i="2"/>
  <c r="H4617" i="2"/>
  <c r="E4617" i="2"/>
  <c r="M4616" i="2"/>
  <c r="J4616" i="2"/>
  <c r="H4616" i="2"/>
  <c r="E4616" i="2"/>
  <c r="M4615" i="2"/>
  <c r="J4615" i="2"/>
  <c r="H4615" i="2"/>
  <c r="E4615" i="2"/>
  <c r="M4614" i="2"/>
  <c r="J4614" i="2"/>
  <c r="H4614" i="2"/>
  <c r="E4614" i="2"/>
  <c r="M4613" i="2"/>
  <c r="J4613" i="2"/>
  <c r="H4613" i="2"/>
  <c r="E4613" i="2"/>
  <c r="M4612" i="2"/>
  <c r="J4612" i="2"/>
  <c r="H4612" i="2"/>
  <c r="E4612" i="2"/>
  <c r="M4611" i="2"/>
  <c r="J4611" i="2"/>
  <c r="H4611" i="2"/>
  <c r="E4611" i="2"/>
  <c r="M4610" i="2"/>
  <c r="J4610" i="2"/>
  <c r="H4610" i="2"/>
  <c r="E4610" i="2"/>
  <c r="M4609" i="2"/>
  <c r="J4609" i="2"/>
  <c r="H4609" i="2"/>
  <c r="E4609" i="2"/>
  <c r="M4608" i="2"/>
  <c r="J4608" i="2"/>
  <c r="H4608" i="2"/>
  <c r="E4608" i="2"/>
  <c r="M4607" i="2"/>
  <c r="J4607" i="2"/>
  <c r="H4607" i="2"/>
  <c r="E4607" i="2"/>
  <c r="M4606" i="2"/>
  <c r="J4606" i="2"/>
  <c r="H4606" i="2"/>
  <c r="E4606" i="2"/>
  <c r="M4605" i="2"/>
  <c r="J4605" i="2"/>
  <c r="H4605" i="2"/>
  <c r="E4605" i="2"/>
  <c r="M4604" i="2"/>
  <c r="J4604" i="2"/>
  <c r="H4604" i="2"/>
  <c r="E4604" i="2"/>
  <c r="M4603" i="2"/>
  <c r="J4603" i="2"/>
  <c r="H4603" i="2"/>
  <c r="E4603" i="2"/>
  <c r="M4602" i="2"/>
  <c r="J4602" i="2"/>
  <c r="H4602" i="2"/>
  <c r="E4602" i="2"/>
  <c r="M4601" i="2"/>
  <c r="J4601" i="2"/>
  <c r="H4601" i="2"/>
  <c r="E4601" i="2"/>
  <c r="M4600" i="2"/>
  <c r="J4600" i="2"/>
  <c r="H4600" i="2"/>
  <c r="E4600" i="2"/>
  <c r="M4599" i="2"/>
  <c r="J4599" i="2"/>
  <c r="H4599" i="2"/>
  <c r="E4599" i="2"/>
  <c r="M4598" i="2"/>
  <c r="J4598" i="2"/>
  <c r="H4598" i="2"/>
  <c r="E4598" i="2"/>
  <c r="M4597" i="2"/>
  <c r="J4597" i="2"/>
  <c r="H4597" i="2"/>
  <c r="E4597" i="2"/>
  <c r="M4596" i="2"/>
  <c r="J4596" i="2"/>
  <c r="H4596" i="2"/>
  <c r="E4596" i="2"/>
  <c r="M4595" i="2"/>
  <c r="J4595" i="2"/>
  <c r="H4595" i="2"/>
  <c r="E4595" i="2"/>
  <c r="M4594" i="2"/>
  <c r="J4594" i="2"/>
  <c r="H4594" i="2"/>
  <c r="E4594" i="2"/>
  <c r="M4593" i="2"/>
  <c r="J4593" i="2"/>
  <c r="H4593" i="2"/>
  <c r="E4593" i="2"/>
  <c r="M4592" i="2"/>
  <c r="J4592" i="2"/>
  <c r="H4592" i="2"/>
  <c r="E4592" i="2"/>
  <c r="M4591" i="2"/>
  <c r="J4591" i="2"/>
  <c r="H4591" i="2"/>
  <c r="E4591" i="2"/>
  <c r="M4590" i="2"/>
  <c r="J4590" i="2"/>
  <c r="H4590" i="2"/>
  <c r="E4590" i="2"/>
  <c r="M4589" i="2"/>
  <c r="J4589" i="2"/>
  <c r="H4589" i="2"/>
  <c r="E4589" i="2"/>
  <c r="M4588" i="2"/>
  <c r="J4588" i="2"/>
  <c r="H4588" i="2"/>
  <c r="E4588" i="2"/>
  <c r="M4587" i="2"/>
  <c r="J4587" i="2"/>
  <c r="H4587" i="2"/>
  <c r="E4587" i="2"/>
  <c r="M4586" i="2"/>
  <c r="J4586" i="2"/>
  <c r="H4586" i="2"/>
  <c r="E4586" i="2"/>
  <c r="M4585" i="2"/>
  <c r="J4585" i="2"/>
  <c r="H4585" i="2"/>
  <c r="E4585" i="2"/>
  <c r="M4584" i="2"/>
  <c r="J4584" i="2"/>
  <c r="H4584" i="2"/>
  <c r="E4584" i="2"/>
  <c r="M4583" i="2"/>
  <c r="J4583" i="2"/>
  <c r="H4583" i="2"/>
  <c r="E4583" i="2"/>
  <c r="M4582" i="2"/>
  <c r="J4582" i="2"/>
  <c r="H4582" i="2"/>
  <c r="E4582" i="2"/>
  <c r="M4581" i="2"/>
  <c r="J4581" i="2"/>
  <c r="H4581" i="2"/>
  <c r="E4581" i="2"/>
  <c r="M4580" i="2"/>
  <c r="J4580" i="2"/>
  <c r="H4580" i="2"/>
  <c r="E4580" i="2"/>
  <c r="M4579" i="2"/>
  <c r="J4579" i="2"/>
  <c r="H4579" i="2"/>
  <c r="E4579" i="2"/>
  <c r="M4578" i="2"/>
  <c r="J4578" i="2"/>
  <c r="H4578" i="2"/>
  <c r="E4578" i="2"/>
  <c r="M4577" i="2"/>
  <c r="J4577" i="2"/>
  <c r="H4577" i="2"/>
  <c r="E4577" i="2"/>
  <c r="M4576" i="2"/>
  <c r="J4576" i="2"/>
  <c r="H4576" i="2"/>
  <c r="E4576" i="2"/>
  <c r="M4575" i="2"/>
  <c r="J4575" i="2"/>
  <c r="H4575" i="2"/>
  <c r="E4575" i="2"/>
  <c r="M4574" i="2"/>
  <c r="J4574" i="2"/>
  <c r="H4574" i="2"/>
  <c r="E4574" i="2"/>
  <c r="M4573" i="2"/>
  <c r="J4573" i="2"/>
  <c r="H4573" i="2"/>
  <c r="E4573" i="2"/>
  <c r="M4572" i="2"/>
  <c r="J4572" i="2"/>
  <c r="H4572" i="2"/>
  <c r="E4572" i="2"/>
  <c r="M4571" i="2"/>
  <c r="J4571" i="2"/>
  <c r="H4571" i="2"/>
  <c r="E4571" i="2"/>
  <c r="M4570" i="2"/>
  <c r="J4570" i="2"/>
  <c r="H4570" i="2"/>
  <c r="E4570" i="2"/>
  <c r="M4569" i="2"/>
  <c r="J4569" i="2"/>
  <c r="H4569" i="2"/>
  <c r="E4569" i="2"/>
  <c r="M4568" i="2"/>
  <c r="J4568" i="2"/>
  <c r="H4568" i="2"/>
  <c r="E4568" i="2"/>
  <c r="M4567" i="2"/>
  <c r="J4567" i="2"/>
  <c r="H4567" i="2"/>
  <c r="E4567" i="2"/>
  <c r="M4566" i="2"/>
  <c r="J4566" i="2"/>
  <c r="H4566" i="2"/>
  <c r="E4566" i="2"/>
  <c r="M4565" i="2"/>
  <c r="J4565" i="2"/>
  <c r="H4565" i="2"/>
  <c r="E4565" i="2"/>
  <c r="M4564" i="2"/>
  <c r="J4564" i="2"/>
  <c r="H4564" i="2"/>
  <c r="E4564" i="2"/>
  <c r="M4563" i="2"/>
  <c r="J4563" i="2"/>
  <c r="H4563" i="2"/>
  <c r="E4563" i="2"/>
  <c r="M4562" i="2"/>
  <c r="J4562" i="2"/>
  <c r="H4562" i="2"/>
  <c r="E4562" i="2"/>
  <c r="M4561" i="2"/>
  <c r="J4561" i="2"/>
  <c r="H4561" i="2"/>
  <c r="E4561" i="2"/>
  <c r="M4560" i="2"/>
  <c r="J4560" i="2"/>
  <c r="H4560" i="2"/>
  <c r="E4560" i="2"/>
  <c r="M4559" i="2"/>
  <c r="J4559" i="2"/>
  <c r="H4559" i="2"/>
  <c r="E4559" i="2"/>
  <c r="M4558" i="2"/>
  <c r="J4558" i="2"/>
  <c r="H4558" i="2"/>
  <c r="E4558" i="2"/>
  <c r="M4557" i="2"/>
  <c r="J4557" i="2"/>
  <c r="H4557" i="2"/>
  <c r="E4557" i="2"/>
  <c r="M4556" i="2"/>
  <c r="J4556" i="2"/>
  <c r="H4556" i="2"/>
  <c r="E4556" i="2"/>
  <c r="M4555" i="2"/>
  <c r="J4555" i="2"/>
  <c r="H4555" i="2"/>
  <c r="E4555" i="2"/>
  <c r="M4554" i="2"/>
  <c r="J4554" i="2"/>
  <c r="H4554" i="2"/>
  <c r="E4554" i="2"/>
  <c r="M4553" i="2"/>
  <c r="J4553" i="2"/>
  <c r="H4553" i="2"/>
  <c r="E4553" i="2"/>
  <c r="M4552" i="2"/>
  <c r="J4552" i="2"/>
  <c r="H4552" i="2"/>
  <c r="E4552" i="2"/>
  <c r="M4551" i="2"/>
  <c r="J4551" i="2"/>
  <c r="H4551" i="2"/>
  <c r="E4551" i="2"/>
  <c r="M4550" i="2"/>
  <c r="J4550" i="2"/>
  <c r="H4550" i="2"/>
  <c r="E4550" i="2"/>
  <c r="M4549" i="2"/>
  <c r="J4549" i="2"/>
  <c r="H4549" i="2"/>
  <c r="E4549" i="2"/>
  <c r="M4548" i="2"/>
  <c r="J4548" i="2"/>
  <c r="H4548" i="2"/>
  <c r="E4548" i="2"/>
  <c r="M4547" i="2"/>
  <c r="J4547" i="2"/>
  <c r="H4547" i="2"/>
  <c r="E4547" i="2"/>
  <c r="M4546" i="2"/>
  <c r="J4546" i="2"/>
  <c r="H4546" i="2"/>
  <c r="E4546" i="2"/>
  <c r="M4545" i="2"/>
  <c r="J4545" i="2"/>
  <c r="H4545" i="2"/>
  <c r="E4545" i="2"/>
  <c r="M4544" i="2"/>
  <c r="J4544" i="2"/>
  <c r="H4544" i="2"/>
  <c r="E4544" i="2"/>
  <c r="M4543" i="2"/>
  <c r="J4543" i="2"/>
  <c r="H4543" i="2"/>
  <c r="E4543" i="2"/>
  <c r="M4542" i="2"/>
  <c r="J4542" i="2"/>
  <c r="H4542" i="2"/>
  <c r="E4542" i="2"/>
  <c r="M4541" i="2"/>
  <c r="J4541" i="2"/>
  <c r="H4541" i="2"/>
  <c r="E4541" i="2"/>
  <c r="M4540" i="2"/>
  <c r="J4540" i="2"/>
  <c r="H4540" i="2"/>
  <c r="E4540" i="2"/>
  <c r="M4539" i="2"/>
  <c r="J4539" i="2"/>
  <c r="H4539" i="2"/>
  <c r="E4539" i="2"/>
  <c r="M4538" i="2"/>
  <c r="J4538" i="2"/>
  <c r="H4538" i="2"/>
  <c r="E4538" i="2"/>
  <c r="M4537" i="2"/>
  <c r="J4537" i="2"/>
  <c r="H4537" i="2"/>
  <c r="E4537" i="2"/>
  <c r="M4536" i="2"/>
  <c r="J4536" i="2"/>
  <c r="H4536" i="2"/>
  <c r="E4536" i="2"/>
  <c r="M4535" i="2"/>
  <c r="J4535" i="2"/>
  <c r="H4535" i="2"/>
  <c r="E4535" i="2"/>
  <c r="M4534" i="2"/>
  <c r="J4534" i="2"/>
  <c r="H4534" i="2"/>
  <c r="E4534" i="2"/>
  <c r="M4533" i="2"/>
  <c r="J4533" i="2"/>
  <c r="H4533" i="2"/>
  <c r="E4533" i="2"/>
  <c r="M4532" i="2"/>
  <c r="J4532" i="2"/>
  <c r="H4532" i="2"/>
  <c r="E4532" i="2"/>
  <c r="M4531" i="2"/>
  <c r="J4531" i="2"/>
  <c r="H4531" i="2"/>
  <c r="E4531" i="2"/>
  <c r="M4530" i="2"/>
  <c r="J4530" i="2"/>
  <c r="H4530" i="2"/>
  <c r="E4530" i="2"/>
  <c r="M4529" i="2"/>
  <c r="J4529" i="2"/>
  <c r="H4529" i="2"/>
  <c r="E4529" i="2"/>
  <c r="M4528" i="2"/>
  <c r="J4528" i="2"/>
  <c r="H4528" i="2"/>
  <c r="E4528" i="2"/>
  <c r="M4527" i="2"/>
  <c r="J4527" i="2"/>
  <c r="H4527" i="2"/>
  <c r="E4527" i="2"/>
  <c r="M4526" i="2"/>
  <c r="J4526" i="2"/>
  <c r="H4526" i="2"/>
  <c r="E4526" i="2"/>
  <c r="M4525" i="2"/>
  <c r="J4525" i="2"/>
  <c r="H4525" i="2"/>
  <c r="E4525" i="2"/>
  <c r="M4524" i="2"/>
  <c r="J4524" i="2"/>
  <c r="H4524" i="2"/>
  <c r="E4524" i="2"/>
  <c r="M4523" i="2"/>
  <c r="J4523" i="2"/>
  <c r="H4523" i="2"/>
  <c r="E4523" i="2"/>
  <c r="M4522" i="2"/>
  <c r="J4522" i="2"/>
  <c r="H4522" i="2"/>
  <c r="E4522" i="2"/>
  <c r="M4521" i="2"/>
  <c r="J4521" i="2"/>
  <c r="H4521" i="2"/>
  <c r="E4521" i="2"/>
  <c r="M4520" i="2"/>
  <c r="J4520" i="2"/>
  <c r="H4520" i="2"/>
  <c r="E4520" i="2"/>
  <c r="M4519" i="2"/>
  <c r="J4519" i="2"/>
  <c r="H4519" i="2"/>
  <c r="E4519" i="2"/>
  <c r="M4518" i="2"/>
  <c r="J4518" i="2"/>
  <c r="H4518" i="2"/>
  <c r="E4518" i="2"/>
  <c r="M4517" i="2"/>
  <c r="J4517" i="2"/>
  <c r="H4517" i="2"/>
  <c r="E4517" i="2"/>
  <c r="M4516" i="2"/>
  <c r="J4516" i="2"/>
  <c r="H4516" i="2"/>
  <c r="E4516" i="2"/>
  <c r="M4515" i="2"/>
  <c r="J4515" i="2"/>
  <c r="H4515" i="2"/>
  <c r="E4515" i="2"/>
  <c r="M4514" i="2"/>
  <c r="J4514" i="2"/>
  <c r="H4514" i="2"/>
  <c r="E4514" i="2"/>
  <c r="M4513" i="2"/>
  <c r="J4513" i="2"/>
  <c r="H4513" i="2"/>
  <c r="E4513" i="2"/>
  <c r="M4512" i="2"/>
  <c r="J4512" i="2"/>
  <c r="H4512" i="2"/>
  <c r="E4512" i="2"/>
  <c r="M4511" i="2"/>
  <c r="J4511" i="2"/>
  <c r="H4511" i="2"/>
  <c r="E4511" i="2"/>
  <c r="M4510" i="2"/>
  <c r="J4510" i="2"/>
  <c r="H4510" i="2"/>
  <c r="E4510" i="2"/>
  <c r="M4509" i="2"/>
  <c r="J4509" i="2"/>
  <c r="H4509" i="2"/>
  <c r="E4509" i="2"/>
  <c r="M4508" i="2"/>
  <c r="J4508" i="2"/>
  <c r="H4508" i="2"/>
  <c r="E4508" i="2"/>
  <c r="M4507" i="2"/>
  <c r="J4507" i="2"/>
  <c r="H4507" i="2"/>
  <c r="E4507" i="2"/>
  <c r="M4506" i="2"/>
  <c r="J4506" i="2"/>
  <c r="H4506" i="2"/>
  <c r="E4506" i="2"/>
  <c r="M4505" i="2"/>
  <c r="J4505" i="2"/>
  <c r="H4505" i="2"/>
  <c r="E4505" i="2"/>
  <c r="M4504" i="2"/>
  <c r="J4504" i="2"/>
  <c r="H4504" i="2"/>
  <c r="E4504" i="2"/>
  <c r="M4503" i="2"/>
  <c r="J4503" i="2"/>
  <c r="H4503" i="2"/>
  <c r="E4503" i="2"/>
  <c r="M4502" i="2"/>
  <c r="J4502" i="2"/>
  <c r="H4502" i="2"/>
  <c r="E4502" i="2"/>
  <c r="M4501" i="2"/>
  <c r="J4501" i="2"/>
  <c r="H4501" i="2"/>
  <c r="E4501" i="2"/>
  <c r="M4500" i="2"/>
  <c r="J4500" i="2"/>
  <c r="H4500" i="2"/>
  <c r="E4500" i="2"/>
  <c r="M4499" i="2"/>
  <c r="J4499" i="2"/>
  <c r="H4499" i="2"/>
  <c r="E4499" i="2"/>
  <c r="M4498" i="2"/>
  <c r="J4498" i="2"/>
  <c r="H4498" i="2"/>
  <c r="E4498" i="2"/>
  <c r="M4497" i="2"/>
  <c r="J4497" i="2"/>
  <c r="H4497" i="2"/>
  <c r="E4497" i="2"/>
  <c r="M4496" i="2"/>
  <c r="J4496" i="2"/>
  <c r="H4496" i="2"/>
  <c r="E4496" i="2"/>
  <c r="M4495" i="2"/>
  <c r="J4495" i="2"/>
  <c r="H4495" i="2"/>
  <c r="E4495" i="2"/>
  <c r="M4494" i="2"/>
  <c r="J4494" i="2"/>
  <c r="H4494" i="2"/>
  <c r="E4494" i="2"/>
  <c r="M4493" i="2"/>
  <c r="J4493" i="2"/>
  <c r="H4493" i="2"/>
  <c r="E4493" i="2"/>
  <c r="M4492" i="2"/>
  <c r="J4492" i="2"/>
  <c r="H4492" i="2"/>
  <c r="E4492" i="2"/>
  <c r="M4491" i="2"/>
  <c r="J4491" i="2"/>
  <c r="H4491" i="2"/>
  <c r="E4491" i="2"/>
  <c r="M4490" i="2"/>
  <c r="J4490" i="2"/>
  <c r="H4490" i="2"/>
  <c r="E4490" i="2"/>
  <c r="M4489" i="2"/>
  <c r="J4489" i="2"/>
  <c r="H4489" i="2"/>
  <c r="E4489" i="2"/>
  <c r="M4488" i="2"/>
  <c r="J4488" i="2"/>
  <c r="H4488" i="2"/>
  <c r="E4488" i="2"/>
  <c r="M4487" i="2"/>
  <c r="J4487" i="2"/>
  <c r="H4487" i="2"/>
  <c r="E4487" i="2"/>
  <c r="M4486" i="2"/>
  <c r="J4486" i="2"/>
  <c r="H4486" i="2"/>
  <c r="E4486" i="2"/>
  <c r="M4485" i="2"/>
  <c r="J4485" i="2"/>
  <c r="H4485" i="2"/>
  <c r="E4485" i="2"/>
  <c r="M4484" i="2"/>
  <c r="J4484" i="2"/>
  <c r="H4484" i="2"/>
  <c r="E4484" i="2"/>
  <c r="M4483" i="2"/>
  <c r="J4483" i="2"/>
  <c r="H4483" i="2"/>
  <c r="E4483" i="2"/>
  <c r="M4482" i="2"/>
  <c r="J4482" i="2"/>
  <c r="H4482" i="2"/>
  <c r="E4482" i="2"/>
  <c r="M4481" i="2"/>
  <c r="J4481" i="2"/>
  <c r="H4481" i="2"/>
  <c r="E4481" i="2"/>
  <c r="M4480" i="2"/>
  <c r="J4480" i="2"/>
  <c r="H4480" i="2"/>
  <c r="E4480" i="2"/>
  <c r="M4479" i="2"/>
  <c r="J4479" i="2"/>
  <c r="H4479" i="2"/>
  <c r="E4479" i="2"/>
  <c r="M4478" i="2"/>
  <c r="J4478" i="2"/>
  <c r="H4478" i="2"/>
  <c r="E4478" i="2"/>
  <c r="M4477" i="2"/>
  <c r="J4477" i="2"/>
  <c r="H4477" i="2"/>
  <c r="E4477" i="2"/>
  <c r="M4476" i="2"/>
  <c r="J4476" i="2"/>
  <c r="H4476" i="2"/>
  <c r="E4476" i="2"/>
  <c r="M4475" i="2"/>
  <c r="J4475" i="2"/>
  <c r="H4475" i="2"/>
  <c r="E4475" i="2"/>
  <c r="M4474" i="2"/>
  <c r="J4474" i="2"/>
  <c r="H4474" i="2"/>
  <c r="E4474" i="2"/>
  <c r="M4473" i="2"/>
  <c r="J4473" i="2"/>
  <c r="H4473" i="2"/>
  <c r="E4473" i="2"/>
  <c r="M4472" i="2"/>
  <c r="J4472" i="2"/>
  <c r="H4472" i="2"/>
  <c r="E4472" i="2"/>
  <c r="M4471" i="2"/>
  <c r="J4471" i="2"/>
  <c r="H4471" i="2"/>
  <c r="E4471" i="2"/>
  <c r="M4470" i="2"/>
  <c r="J4470" i="2"/>
  <c r="H4470" i="2"/>
  <c r="E4470" i="2"/>
  <c r="M4469" i="2"/>
  <c r="J4469" i="2"/>
  <c r="H4469" i="2"/>
  <c r="E4469" i="2"/>
  <c r="M4468" i="2"/>
  <c r="J4468" i="2"/>
  <c r="H4468" i="2"/>
  <c r="E4468" i="2"/>
  <c r="M4467" i="2"/>
  <c r="J4467" i="2"/>
  <c r="H4467" i="2"/>
  <c r="E4467" i="2"/>
  <c r="M4466" i="2"/>
  <c r="J4466" i="2"/>
  <c r="H4466" i="2"/>
  <c r="E4466" i="2"/>
  <c r="M4465" i="2"/>
  <c r="J4465" i="2"/>
  <c r="H4465" i="2"/>
  <c r="E4465" i="2"/>
  <c r="M4464" i="2"/>
  <c r="J4464" i="2"/>
  <c r="H4464" i="2"/>
  <c r="E4464" i="2"/>
  <c r="M4463" i="2"/>
  <c r="J4463" i="2"/>
  <c r="H4463" i="2"/>
  <c r="E4463" i="2"/>
  <c r="M4462" i="2"/>
  <c r="J4462" i="2"/>
  <c r="H4462" i="2"/>
  <c r="E4462" i="2"/>
  <c r="M4461" i="2"/>
  <c r="J4461" i="2"/>
  <c r="H4461" i="2"/>
  <c r="E4461" i="2"/>
  <c r="M4460" i="2"/>
  <c r="J4460" i="2"/>
  <c r="H4460" i="2"/>
  <c r="E4460" i="2"/>
  <c r="M4459" i="2"/>
  <c r="J4459" i="2"/>
  <c r="H4459" i="2"/>
  <c r="E4459" i="2"/>
  <c r="M4458" i="2"/>
  <c r="J4458" i="2"/>
  <c r="H4458" i="2"/>
  <c r="E4458" i="2"/>
  <c r="M4457" i="2"/>
  <c r="J4457" i="2"/>
  <c r="H4457" i="2"/>
  <c r="E4457" i="2"/>
  <c r="M4456" i="2"/>
  <c r="J4456" i="2"/>
  <c r="H4456" i="2"/>
  <c r="E4456" i="2"/>
  <c r="M4455" i="2"/>
  <c r="J4455" i="2"/>
  <c r="H4455" i="2"/>
  <c r="E4455" i="2"/>
  <c r="M4454" i="2"/>
  <c r="J4454" i="2"/>
  <c r="H4454" i="2"/>
  <c r="E4454" i="2"/>
  <c r="M4453" i="2"/>
  <c r="J4453" i="2"/>
  <c r="H4453" i="2"/>
  <c r="E4453" i="2"/>
  <c r="M4452" i="2"/>
  <c r="J4452" i="2"/>
  <c r="H4452" i="2"/>
  <c r="E4452" i="2"/>
  <c r="M4451" i="2"/>
  <c r="J4451" i="2"/>
  <c r="H4451" i="2"/>
  <c r="E4451" i="2"/>
  <c r="M4450" i="2"/>
  <c r="J4450" i="2"/>
  <c r="H4450" i="2"/>
  <c r="E4450" i="2"/>
  <c r="M4449" i="2"/>
  <c r="J4449" i="2"/>
  <c r="H4449" i="2"/>
  <c r="E4449" i="2"/>
  <c r="M4448" i="2"/>
  <c r="J4448" i="2"/>
  <c r="H4448" i="2"/>
  <c r="E4448" i="2"/>
  <c r="M4447" i="2"/>
  <c r="J4447" i="2"/>
  <c r="H4447" i="2"/>
  <c r="E4447" i="2"/>
  <c r="M4446" i="2"/>
  <c r="J4446" i="2"/>
  <c r="H4446" i="2"/>
  <c r="E4446" i="2"/>
  <c r="M4445" i="2"/>
  <c r="J4445" i="2"/>
  <c r="H4445" i="2"/>
  <c r="E4445" i="2"/>
  <c r="M4444" i="2"/>
  <c r="J4444" i="2"/>
  <c r="H4444" i="2"/>
  <c r="E4444" i="2"/>
  <c r="M4443" i="2"/>
  <c r="J4443" i="2"/>
  <c r="H4443" i="2"/>
  <c r="E4443" i="2"/>
  <c r="M4442" i="2"/>
  <c r="J4442" i="2"/>
  <c r="H4442" i="2"/>
  <c r="E4442" i="2"/>
  <c r="M4441" i="2"/>
  <c r="J4441" i="2"/>
  <c r="H4441" i="2"/>
  <c r="E4441" i="2"/>
  <c r="M4440" i="2"/>
  <c r="J4440" i="2"/>
  <c r="H4440" i="2"/>
  <c r="E4440" i="2"/>
  <c r="M4439" i="2"/>
  <c r="J4439" i="2"/>
  <c r="H4439" i="2"/>
  <c r="E4439" i="2"/>
  <c r="M4438" i="2"/>
  <c r="J4438" i="2"/>
  <c r="H4438" i="2"/>
  <c r="E4438" i="2"/>
  <c r="M4437" i="2"/>
  <c r="J4437" i="2"/>
  <c r="H4437" i="2"/>
  <c r="E4437" i="2"/>
  <c r="M4436" i="2"/>
  <c r="J4436" i="2"/>
  <c r="H4436" i="2"/>
  <c r="E4436" i="2"/>
  <c r="M4435" i="2"/>
  <c r="J4435" i="2"/>
  <c r="H4435" i="2"/>
  <c r="E4435" i="2"/>
  <c r="M4434" i="2"/>
  <c r="J4434" i="2"/>
  <c r="H4434" i="2"/>
  <c r="E4434" i="2"/>
  <c r="M4433" i="2"/>
  <c r="J4433" i="2"/>
  <c r="H4433" i="2"/>
  <c r="E4433" i="2"/>
  <c r="M4432" i="2"/>
  <c r="J4432" i="2"/>
  <c r="H4432" i="2"/>
  <c r="E4432" i="2"/>
  <c r="M4431" i="2"/>
  <c r="J4431" i="2"/>
  <c r="H4431" i="2"/>
  <c r="E4431" i="2"/>
  <c r="M4430" i="2"/>
  <c r="J4430" i="2"/>
  <c r="H4430" i="2"/>
  <c r="E4430" i="2"/>
  <c r="M4429" i="2"/>
  <c r="J4429" i="2"/>
  <c r="H4429" i="2"/>
  <c r="E4429" i="2"/>
  <c r="M4428" i="2"/>
  <c r="J4428" i="2"/>
  <c r="H4428" i="2"/>
  <c r="E4428" i="2"/>
  <c r="M4427" i="2"/>
  <c r="J4427" i="2"/>
  <c r="H4427" i="2"/>
  <c r="E4427" i="2"/>
  <c r="M4426" i="2"/>
  <c r="J4426" i="2"/>
  <c r="H4426" i="2"/>
  <c r="E4426" i="2"/>
  <c r="M4425" i="2"/>
  <c r="J4425" i="2"/>
  <c r="H4425" i="2"/>
  <c r="E4425" i="2"/>
  <c r="M4424" i="2"/>
  <c r="J4424" i="2"/>
  <c r="H4424" i="2"/>
  <c r="E4424" i="2"/>
  <c r="M4423" i="2"/>
  <c r="J4423" i="2"/>
  <c r="H4423" i="2"/>
  <c r="E4423" i="2"/>
  <c r="M4422" i="2"/>
  <c r="J4422" i="2"/>
  <c r="H4422" i="2"/>
  <c r="E4422" i="2"/>
  <c r="M4421" i="2"/>
  <c r="J4421" i="2"/>
  <c r="H4421" i="2"/>
  <c r="E4421" i="2"/>
  <c r="M4420" i="2"/>
  <c r="J4420" i="2"/>
  <c r="H4420" i="2"/>
  <c r="E4420" i="2"/>
  <c r="M4419" i="2"/>
  <c r="J4419" i="2"/>
  <c r="H4419" i="2"/>
  <c r="E4419" i="2"/>
  <c r="M4418" i="2"/>
  <c r="J4418" i="2"/>
  <c r="H4418" i="2"/>
  <c r="E4418" i="2"/>
  <c r="M4417" i="2"/>
  <c r="J4417" i="2"/>
  <c r="H4417" i="2"/>
  <c r="E4417" i="2"/>
  <c r="M4416" i="2"/>
  <c r="J4416" i="2"/>
  <c r="H4416" i="2"/>
  <c r="E4416" i="2"/>
  <c r="M4415" i="2"/>
  <c r="J4415" i="2"/>
  <c r="H4415" i="2"/>
  <c r="E4415" i="2"/>
  <c r="M4414" i="2"/>
  <c r="J4414" i="2"/>
  <c r="H4414" i="2"/>
  <c r="E4414" i="2"/>
  <c r="M4413" i="2"/>
  <c r="J4413" i="2"/>
  <c r="H4413" i="2"/>
  <c r="E4413" i="2"/>
  <c r="M4412" i="2"/>
  <c r="J4412" i="2"/>
  <c r="H4412" i="2"/>
  <c r="E4412" i="2"/>
  <c r="M4411" i="2"/>
  <c r="J4411" i="2"/>
  <c r="H4411" i="2"/>
  <c r="E4411" i="2"/>
  <c r="M4410" i="2"/>
  <c r="J4410" i="2"/>
  <c r="H4410" i="2"/>
  <c r="E4410" i="2"/>
  <c r="M4409" i="2"/>
  <c r="J4409" i="2"/>
  <c r="H4409" i="2"/>
  <c r="E4409" i="2"/>
  <c r="M4408" i="2"/>
  <c r="J4408" i="2"/>
  <c r="H4408" i="2"/>
  <c r="E4408" i="2"/>
  <c r="M4407" i="2"/>
  <c r="J4407" i="2"/>
  <c r="H4407" i="2"/>
  <c r="E4407" i="2"/>
  <c r="M4406" i="2"/>
  <c r="J4406" i="2"/>
  <c r="H4406" i="2"/>
  <c r="E4406" i="2"/>
  <c r="M4405" i="2"/>
  <c r="J4405" i="2"/>
  <c r="H4405" i="2"/>
  <c r="E4405" i="2"/>
  <c r="M4404" i="2"/>
  <c r="J4404" i="2"/>
  <c r="H4404" i="2"/>
  <c r="E4404" i="2"/>
  <c r="M4403" i="2"/>
  <c r="J4403" i="2"/>
  <c r="H4403" i="2"/>
  <c r="E4403" i="2"/>
  <c r="M4402" i="2"/>
  <c r="J4402" i="2"/>
  <c r="H4402" i="2"/>
  <c r="E4402" i="2"/>
  <c r="M4401" i="2"/>
  <c r="J4401" i="2"/>
  <c r="H4401" i="2"/>
  <c r="E4401" i="2"/>
  <c r="M4400" i="2"/>
  <c r="J4400" i="2"/>
  <c r="H4400" i="2"/>
  <c r="E4400" i="2"/>
  <c r="M4399" i="2"/>
  <c r="J4399" i="2"/>
  <c r="H4399" i="2"/>
  <c r="E4399" i="2"/>
  <c r="M4398" i="2"/>
  <c r="J4398" i="2"/>
  <c r="H4398" i="2"/>
  <c r="E4398" i="2"/>
  <c r="M4397" i="2"/>
  <c r="J4397" i="2"/>
  <c r="H4397" i="2"/>
  <c r="E4397" i="2"/>
  <c r="M4396" i="2"/>
  <c r="J4396" i="2"/>
  <c r="H4396" i="2"/>
  <c r="E4396" i="2"/>
  <c r="M4395" i="2"/>
  <c r="J4395" i="2"/>
  <c r="H4395" i="2"/>
  <c r="E4395" i="2"/>
  <c r="M4394" i="2"/>
  <c r="J4394" i="2"/>
  <c r="H4394" i="2"/>
  <c r="E4394" i="2"/>
  <c r="M4393" i="2"/>
  <c r="J4393" i="2"/>
  <c r="H4393" i="2"/>
  <c r="E4393" i="2"/>
  <c r="M4392" i="2"/>
  <c r="J4392" i="2"/>
  <c r="H4392" i="2"/>
  <c r="E4392" i="2"/>
  <c r="M4391" i="2"/>
  <c r="J4391" i="2"/>
  <c r="H4391" i="2"/>
  <c r="E4391" i="2"/>
  <c r="M4390" i="2"/>
  <c r="J4390" i="2"/>
  <c r="H4390" i="2"/>
  <c r="E4390" i="2"/>
  <c r="M4389" i="2"/>
  <c r="J4389" i="2"/>
  <c r="H4389" i="2"/>
  <c r="E4389" i="2"/>
  <c r="M4388" i="2"/>
  <c r="J4388" i="2"/>
  <c r="H4388" i="2"/>
  <c r="E4388" i="2"/>
  <c r="M4387" i="2"/>
  <c r="J4387" i="2"/>
  <c r="H4387" i="2"/>
  <c r="E4387" i="2"/>
  <c r="M4386" i="2"/>
  <c r="J4386" i="2"/>
  <c r="H4386" i="2"/>
  <c r="E4386" i="2"/>
  <c r="M4385" i="2"/>
  <c r="J4385" i="2"/>
  <c r="H4385" i="2"/>
  <c r="E4385" i="2"/>
  <c r="M4384" i="2"/>
  <c r="J4384" i="2"/>
  <c r="H4384" i="2"/>
  <c r="E4384" i="2"/>
  <c r="M4383" i="2"/>
  <c r="J4383" i="2"/>
  <c r="H4383" i="2"/>
  <c r="E4383" i="2"/>
  <c r="M4382" i="2"/>
  <c r="J4382" i="2"/>
  <c r="H4382" i="2"/>
  <c r="E4382" i="2"/>
  <c r="M4381" i="2"/>
  <c r="J4381" i="2"/>
  <c r="H4381" i="2"/>
  <c r="E4381" i="2"/>
  <c r="M4380" i="2"/>
  <c r="J4380" i="2"/>
  <c r="H4380" i="2"/>
  <c r="E4380" i="2"/>
  <c r="M4379" i="2"/>
  <c r="J4379" i="2"/>
  <c r="H4379" i="2"/>
  <c r="E4379" i="2"/>
  <c r="M4378" i="2"/>
  <c r="J4378" i="2"/>
  <c r="H4378" i="2"/>
  <c r="E4378" i="2"/>
  <c r="M4377" i="2"/>
  <c r="J4377" i="2"/>
  <c r="H4377" i="2"/>
  <c r="E4377" i="2"/>
  <c r="M4376" i="2"/>
  <c r="J4376" i="2"/>
  <c r="H4376" i="2"/>
  <c r="E4376" i="2"/>
  <c r="M4375" i="2"/>
  <c r="J4375" i="2"/>
  <c r="H4375" i="2"/>
  <c r="E4375" i="2"/>
  <c r="M4374" i="2"/>
  <c r="J4374" i="2"/>
  <c r="H4374" i="2"/>
  <c r="E4374" i="2"/>
  <c r="M4373" i="2"/>
  <c r="J4373" i="2"/>
  <c r="H4373" i="2"/>
  <c r="E4373" i="2"/>
  <c r="M4372" i="2"/>
  <c r="J4372" i="2"/>
  <c r="H4372" i="2"/>
  <c r="E4372" i="2"/>
  <c r="M4371" i="2"/>
  <c r="J4371" i="2"/>
  <c r="H4371" i="2"/>
  <c r="E4371" i="2"/>
  <c r="M4370" i="2"/>
  <c r="J4370" i="2"/>
  <c r="H4370" i="2"/>
  <c r="E4370" i="2"/>
  <c r="M4369" i="2"/>
  <c r="J4369" i="2"/>
  <c r="H4369" i="2"/>
  <c r="E4369" i="2"/>
  <c r="M4368" i="2"/>
  <c r="J4368" i="2"/>
  <c r="H4368" i="2"/>
  <c r="E4368" i="2"/>
  <c r="M4367" i="2"/>
  <c r="J4367" i="2"/>
  <c r="H4367" i="2"/>
  <c r="E4367" i="2"/>
  <c r="M4366" i="2"/>
  <c r="J4366" i="2"/>
  <c r="H4366" i="2"/>
  <c r="E4366" i="2"/>
  <c r="M4365" i="2"/>
  <c r="J4365" i="2"/>
  <c r="H4365" i="2"/>
  <c r="E4365" i="2"/>
  <c r="M4364" i="2"/>
  <c r="J4364" i="2"/>
  <c r="H4364" i="2"/>
  <c r="E4364" i="2"/>
  <c r="M4363" i="2"/>
  <c r="J4363" i="2"/>
  <c r="H4363" i="2"/>
  <c r="E4363" i="2"/>
  <c r="M4362" i="2"/>
  <c r="J4362" i="2"/>
  <c r="H4362" i="2"/>
  <c r="E4362" i="2"/>
  <c r="M4361" i="2"/>
  <c r="J4361" i="2"/>
  <c r="H4361" i="2"/>
  <c r="E4361" i="2"/>
  <c r="M4360" i="2"/>
  <c r="J4360" i="2"/>
  <c r="H4360" i="2"/>
  <c r="E4360" i="2"/>
  <c r="M4359" i="2"/>
  <c r="J4359" i="2"/>
  <c r="H4359" i="2"/>
  <c r="E4359" i="2"/>
  <c r="M4358" i="2"/>
  <c r="J4358" i="2"/>
  <c r="H4358" i="2"/>
  <c r="E4358" i="2"/>
  <c r="M4357" i="2"/>
  <c r="J4357" i="2"/>
  <c r="H4357" i="2"/>
  <c r="E4357" i="2"/>
  <c r="M4356" i="2"/>
  <c r="J4356" i="2"/>
  <c r="H4356" i="2"/>
  <c r="E4356" i="2"/>
  <c r="M4355" i="2"/>
  <c r="J4355" i="2"/>
  <c r="H4355" i="2"/>
  <c r="E4355" i="2"/>
  <c r="M4354" i="2"/>
  <c r="J4354" i="2"/>
  <c r="H4354" i="2"/>
  <c r="E4354" i="2"/>
  <c r="M4353" i="2"/>
  <c r="J4353" i="2"/>
  <c r="H4353" i="2"/>
  <c r="E4353" i="2"/>
  <c r="M4352" i="2"/>
  <c r="J4352" i="2"/>
  <c r="H4352" i="2"/>
  <c r="E4352" i="2"/>
  <c r="M4351" i="2"/>
  <c r="J4351" i="2"/>
  <c r="H4351" i="2"/>
  <c r="E4351" i="2"/>
  <c r="M4350" i="2"/>
  <c r="J4350" i="2"/>
  <c r="H4350" i="2"/>
  <c r="E4350" i="2"/>
  <c r="M4349" i="2"/>
  <c r="J4349" i="2"/>
  <c r="H4349" i="2"/>
  <c r="E4349" i="2"/>
  <c r="M4348" i="2"/>
  <c r="J4348" i="2"/>
  <c r="H4348" i="2"/>
  <c r="E4348" i="2"/>
  <c r="M4347" i="2"/>
  <c r="J4347" i="2"/>
  <c r="H4347" i="2"/>
  <c r="E4347" i="2"/>
  <c r="M4346" i="2"/>
  <c r="J4346" i="2"/>
  <c r="H4346" i="2"/>
  <c r="E4346" i="2"/>
  <c r="M4345" i="2"/>
  <c r="J4345" i="2"/>
  <c r="H4345" i="2"/>
  <c r="E4345" i="2"/>
  <c r="M4344" i="2"/>
  <c r="J4344" i="2"/>
  <c r="H4344" i="2"/>
  <c r="E4344" i="2"/>
  <c r="M4343" i="2"/>
  <c r="J4343" i="2"/>
  <c r="H4343" i="2"/>
  <c r="E4343" i="2"/>
  <c r="M4342" i="2"/>
  <c r="J4342" i="2"/>
  <c r="H4342" i="2"/>
  <c r="E4342" i="2"/>
  <c r="M4341" i="2"/>
  <c r="J4341" i="2"/>
  <c r="H4341" i="2"/>
  <c r="E4341" i="2"/>
  <c r="M4340" i="2"/>
  <c r="J4340" i="2"/>
  <c r="H4340" i="2"/>
  <c r="E4340" i="2"/>
  <c r="M4339" i="2"/>
  <c r="J4339" i="2"/>
  <c r="H4339" i="2"/>
  <c r="E4339" i="2"/>
  <c r="M4338" i="2"/>
  <c r="J4338" i="2"/>
  <c r="H4338" i="2"/>
  <c r="E4338" i="2"/>
  <c r="M4337" i="2"/>
  <c r="J4337" i="2"/>
  <c r="H4337" i="2"/>
  <c r="E4337" i="2"/>
  <c r="M4336" i="2"/>
  <c r="J4336" i="2"/>
  <c r="H4336" i="2"/>
  <c r="E4336" i="2"/>
  <c r="M4335" i="2"/>
  <c r="J4335" i="2"/>
  <c r="H4335" i="2"/>
  <c r="E4335" i="2"/>
  <c r="M4334" i="2"/>
  <c r="J4334" i="2"/>
  <c r="H4334" i="2"/>
  <c r="E4334" i="2"/>
  <c r="M4333" i="2"/>
  <c r="J4333" i="2"/>
  <c r="H4333" i="2"/>
  <c r="E4333" i="2"/>
  <c r="M4332" i="2"/>
  <c r="J4332" i="2"/>
  <c r="H4332" i="2"/>
  <c r="E4332" i="2"/>
  <c r="M4331" i="2"/>
  <c r="J4331" i="2"/>
  <c r="H4331" i="2"/>
  <c r="E4331" i="2"/>
  <c r="M4330" i="2"/>
  <c r="J4330" i="2"/>
  <c r="H4330" i="2"/>
  <c r="E4330" i="2"/>
  <c r="M4329" i="2"/>
  <c r="J4329" i="2"/>
  <c r="H4329" i="2"/>
  <c r="E4329" i="2"/>
  <c r="M4328" i="2"/>
  <c r="J4328" i="2"/>
  <c r="H4328" i="2"/>
  <c r="E4328" i="2"/>
  <c r="M4327" i="2"/>
  <c r="J4327" i="2"/>
  <c r="H4327" i="2"/>
  <c r="E4327" i="2"/>
  <c r="M4326" i="2"/>
  <c r="J4326" i="2"/>
  <c r="H4326" i="2"/>
  <c r="E4326" i="2"/>
  <c r="M4325" i="2"/>
  <c r="J4325" i="2"/>
  <c r="H4325" i="2"/>
  <c r="E4325" i="2"/>
  <c r="M4324" i="2"/>
  <c r="J4324" i="2"/>
  <c r="H4324" i="2"/>
  <c r="E4324" i="2"/>
  <c r="M4323" i="2"/>
  <c r="J4323" i="2"/>
  <c r="H4323" i="2"/>
  <c r="E4323" i="2"/>
  <c r="M4322" i="2"/>
  <c r="J4322" i="2"/>
  <c r="H4322" i="2"/>
  <c r="E4322" i="2"/>
  <c r="M4321" i="2"/>
  <c r="J4321" i="2"/>
  <c r="H4321" i="2"/>
  <c r="E4321" i="2"/>
  <c r="M4320" i="2"/>
  <c r="J4320" i="2"/>
  <c r="H4320" i="2"/>
  <c r="E4320" i="2"/>
  <c r="M4319" i="2"/>
  <c r="J4319" i="2"/>
  <c r="H4319" i="2"/>
  <c r="E4319" i="2"/>
  <c r="M4318" i="2"/>
  <c r="J4318" i="2"/>
  <c r="H4318" i="2"/>
  <c r="E4318" i="2"/>
  <c r="M4317" i="2"/>
  <c r="J4317" i="2"/>
  <c r="H4317" i="2"/>
  <c r="E4317" i="2"/>
  <c r="M4316" i="2"/>
  <c r="J4316" i="2"/>
  <c r="H4316" i="2"/>
  <c r="E4316" i="2"/>
  <c r="M4315" i="2"/>
  <c r="J4315" i="2"/>
  <c r="H4315" i="2"/>
  <c r="E4315" i="2"/>
  <c r="M4314" i="2"/>
  <c r="J4314" i="2"/>
  <c r="H4314" i="2"/>
  <c r="E4314" i="2"/>
  <c r="M4313" i="2"/>
  <c r="J4313" i="2"/>
  <c r="H4313" i="2"/>
  <c r="E4313" i="2"/>
  <c r="M4312" i="2"/>
  <c r="J4312" i="2"/>
  <c r="H4312" i="2"/>
  <c r="E4312" i="2"/>
  <c r="M4311" i="2"/>
  <c r="J4311" i="2"/>
  <c r="H4311" i="2"/>
  <c r="E4311" i="2"/>
  <c r="M4310" i="2"/>
  <c r="J4310" i="2"/>
  <c r="H4310" i="2"/>
  <c r="E4310" i="2"/>
  <c r="M4309" i="2"/>
  <c r="J4309" i="2"/>
  <c r="H4309" i="2"/>
  <c r="E4309" i="2"/>
  <c r="M4308" i="2"/>
  <c r="J4308" i="2"/>
  <c r="H4308" i="2"/>
  <c r="E4308" i="2"/>
  <c r="M4307" i="2"/>
  <c r="J4307" i="2"/>
  <c r="H4307" i="2"/>
  <c r="E4307" i="2"/>
  <c r="M4306" i="2"/>
  <c r="J4306" i="2"/>
  <c r="H4306" i="2"/>
  <c r="E4306" i="2"/>
  <c r="M4305" i="2"/>
  <c r="J4305" i="2"/>
  <c r="H4305" i="2"/>
  <c r="E4305" i="2"/>
  <c r="M4304" i="2"/>
  <c r="J4304" i="2"/>
  <c r="H4304" i="2"/>
  <c r="E4304" i="2"/>
  <c r="M4303" i="2"/>
  <c r="J4303" i="2"/>
  <c r="H4303" i="2"/>
  <c r="E4303" i="2"/>
  <c r="M4302" i="2"/>
  <c r="J4302" i="2"/>
  <c r="H4302" i="2"/>
  <c r="E4302" i="2"/>
  <c r="M4301" i="2"/>
  <c r="J4301" i="2"/>
  <c r="H4301" i="2"/>
  <c r="E4301" i="2"/>
  <c r="M4300" i="2"/>
  <c r="J4300" i="2"/>
  <c r="H4300" i="2"/>
  <c r="E4300" i="2"/>
  <c r="M4299" i="2"/>
  <c r="J4299" i="2"/>
  <c r="H4299" i="2"/>
  <c r="E4299" i="2"/>
  <c r="M4298" i="2"/>
  <c r="J4298" i="2"/>
  <c r="H4298" i="2"/>
  <c r="E4298" i="2"/>
  <c r="M4297" i="2"/>
  <c r="J4297" i="2"/>
  <c r="H4297" i="2"/>
  <c r="E4297" i="2"/>
  <c r="M4296" i="2"/>
  <c r="J4296" i="2"/>
  <c r="H4296" i="2"/>
  <c r="E4296" i="2"/>
  <c r="M4295" i="2"/>
  <c r="J4295" i="2"/>
  <c r="H4295" i="2"/>
  <c r="E4295" i="2"/>
  <c r="M4294" i="2"/>
  <c r="J4294" i="2"/>
  <c r="H4294" i="2"/>
  <c r="E4294" i="2"/>
  <c r="M4293" i="2"/>
  <c r="J4293" i="2"/>
  <c r="H4293" i="2"/>
  <c r="E4293" i="2"/>
  <c r="M4292" i="2"/>
  <c r="J4292" i="2"/>
  <c r="H4292" i="2"/>
  <c r="E4292" i="2"/>
  <c r="M4291" i="2"/>
  <c r="J4291" i="2"/>
  <c r="H4291" i="2"/>
  <c r="E4291" i="2"/>
  <c r="M4290" i="2"/>
  <c r="J4290" i="2"/>
  <c r="H4290" i="2"/>
  <c r="E4290" i="2"/>
  <c r="M4289" i="2"/>
  <c r="J4289" i="2"/>
  <c r="H4289" i="2"/>
  <c r="E4289" i="2"/>
  <c r="M4288" i="2"/>
  <c r="J4288" i="2"/>
  <c r="H4288" i="2"/>
  <c r="E4288" i="2"/>
  <c r="M4287" i="2"/>
  <c r="J4287" i="2"/>
  <c r="H4287" i="2"/>
  <c r="E4287" i="2"/>
  <c r="M4286" i="2"/>
  <c r="J4286" i="2"/>
  <c r="H4286" i="2"/>
  <c r="E4286" i="2"/>
  <c r="M4285" i="2"/>
  <c r="J4285" i="2"/>
  <c r="H4285" i="2"/>
  <c r="E4285" i="2"/>
  <c r="M4284" i="2"/>
  <c r="J4284" i="2"/>
  <c r="H4284" i="2"/>
  <c r="E4284" i="2"/>
  <c r="M4283" i="2"/>
  <c r="J4283" i="2"/>
  <c r="H4283" i="2"/>
  <c r="E4283" i="2"/>
  <c r="M4282" i="2"/>
  <c r="J4282" i="2"/>
  <c r="H4282" i="2"/>
  <c r="E4282" i="2"/>
  <c r="M4281" i="2"/>
  <c r="J4281" i="2"/>
  <c r="H4281" i="2"/>
  <c r="E4281" i="2"/>
  <c r="M4280" i="2"/>
  <c r="J4280" i="2"/>
  <c r="H4280" i="2"/>
  <c r="E4280" i="2"/>
  <c r="M4279" i="2"/>
  <c r="J4279" i="2"/>
  <c r="H4279" i="2"/>
  <c r="E4279" i="2"/>
  <c r="M4278" i="2"/>
  <c r="J4278" i="2"/>
  <c r="H4278" i="2"/>
  <c r="E4278" i="2"/>
  <c r="M4277" i="2"/>
  <c r="J4277" i="2"/>
  <c r="H4277" i="2"/>
  <c r="E4277" i="2"/>
  <c r="M4276" i="2"/>
  <c r="J4276" i="2"/>
  <c r="H4276" i="2"/>
  <c r="E4276" i="2"/>
  <c r="M4275" i="2"/>
  <c r="J4275" i="2"/>
  <c r="H4275" i="2"/>
  <c r="E4275" i="2"/>
  <c r="M4274" i="2"/>
  <c r="J4274" i="2"/>
  <c r="H4274" i="2"/>
  <c r="E4274" i="2"/>
  <c r="M4273" i="2"/>
  <c r="J4273" i="2"/>
  <c r="H4273" i="2"/>
  <c r="E4273" i="2"/>
  <c r="M4272" i="2"/>
  <c r="J4272" i="2"/>
  <c r="H4272" i="2"/>
  <c r="E4272" i="2"/>
  <c r="M4271" i="2"/>
  <c r="J4271" i="2"/>
  <c r="H4271" i="2"/>
  <c r="E4271" i="2"/>
  <c r="M4270" i="2"/>
  <c r="J4270" i="2"/>
  <c r="H4270" i="2"/>
  <c r="E4270" i="2"/>
  <c r="M4269" i="2"/>
  <c r="J4269" i="2"/>
  <c r="H4269" i="2"/>
  <c r="E4269" i="2"/>
  <c r="M4268" i="2"/>
  <c r="J4268" i="2"/>
  <c r="H4268" i="2"/>
  <c r="E4268" i="2"/>
  <c r="M4267" i="2"/>
  <c r="J4267" i="2"/>
  <c r="H4267" i="2"/>
  <c r="E4267" i="2"/>
  <c r="M4266" i="2"/>
  <c r="J4266" i="2"/>
  <c r="H4266" i="2"/>
  <c r="E4266" i="2"/>
  <c r="M4265" i="2"/>
  <c r="J4265" i="2"/>
  <c r="H4265" i="2"/>
  <c r="E4265" i="2"/>
  <c r="M4264" i="2"/>
  <c r="J4264" i="2"/>
  <c r="H4264" i="2"/>
  <c r="E4264" i="2"/>
  <c r="M4263" i="2"/>
  <c r="J4263" i="2"/>
  <c r="H4263" i="2"/>
  <c r="E4263" i="2"/>
  <c r="M4262" i="2"/>
  <c r="J4262" i="2"/>
  <c r="H4262" i="2"/>
  <c r="E4262" i="2"/>
  <c r="M4261" i="2"/>
  <c r="J4261" i="2"/>
  <c r="H4261" i="2"/>
  <c r="E4261" i="2"/>
  <c r="M4260" i="2"/>
  <c r="J4260" i="2"/>
  <c r="H4260" i="2"/>
  <c r="E4260" i="2"/>
  <c r="M4259" i="2"/>
  <c r="J4259" i="2"/>
  <c r="H4259" i="2"/>
  <c r="E4259" i="2"/>
  <c r="M4258" i="2"/>
  <c r="J4258" i="2"/>
  <c r="H4258" i="2"/>
  <c r="E4258" i="2"/>
  <c r="M4257" i="2"/>
  <c r="J4257" i="2"/>
  <c r="H4257" i="2"/>
  <c r="E4257" i="2"/>
  <c r="M4256" i="2"/>
  <c r="J4256" i="2"/>
  <c r="H4256" i="2"/>
  <c r="E4256" i="2"/>
  <c r="M4255" i="2"/>
  <c r="J4255" i="2"/>
  <c r="H4255" i="2"/>
  <c r="E4255" i="2"/>
  <c r="M4254" i="2"/>
  <c r="J4254" i="2"/>
  <c r="H4254" i="2"/>
  <c r="E4254" i="2"/>
  <c r="M4253" i="2"/>
  <c r="J4253" i="2"/>
  <c r="H4253" i="2"/>
  <c r="E4253" i="2"/>
  <c r="M4252" i="2"/>
  <c r="J4252" i="2"/>
  <c r="H4252" i="2"/>
  <c r="E4252" i="2"/>
  <c r="M4251" i="2"/>
  <c r="J4251" i="2"/>
  <c r="H4251" i="2"/>
  <c r="E4251" i="2"/>
  <c r="M4250" i="2"/>
  <c r="J4250" i="2"/>
  <c r="H4250" i="2"/>
  <c r="E4250" i="2"/>
  <c r="M4249" i="2"/>
  <c r="J4249" i="2"/>
  <c r="H4249" i="2"/>
  <c r="E4249" i="2"/>
  <c r="M4248" i="2"/>
  <c r="J4248" i="2"/>
  <c r="H4248" i="2"/>
  <c r="E4248" i="2"/>
  <c r="M4247" i="2"/>
  <c r="J4247" i="2"/>
  <c r="H4247" i="2"/>
  <c r="E4247" i="2"/>
  <c r="M4246" i="2"/>
  <c r="J4246" i="2"/>
  <c r="H4246" i="2"/>
  <c r="E4246" i="2"/>
  <c r="M4245" i="2"/>
  <c r="J4245" i="2"/>
  <c r="H4245" i="2"/>
  <c r="E4245" i="2"/>
  <c r="M4244" i="2"/>
  <c r="J4244" i="2"/>
  <c r="H4244" i="2"/>
  <c r="E4244" i="2"/>
  <c r="M4243" i="2"/>
  <c r="J4243" i="2"/>
  <c r="H4243" i="2"/>
  <c r="E4243" i="2"/>
  <c r="M4242" i="2"/>
  <c r="J4242" i="2"/>
  <c r="H4242" i="2"/>
  <c r="E4242" i="2"/>
  <c r="M4241" i="2"/>
  <c r="J4241" i="2"/>
  <c r="H4241" i="2"/>
  <c r="E4241" i="2"/>
  <c r="M4240" i="2"/>
  <c r="J4240" i="2"/>
  <c r="H4240" i="2"/>
  <c r="E4240" i="2"/>
  <c r="M4239" i="2"/>
  <c r="J4239" i="2"/>
  <c r="H4239" i="2"/>
  <c r="E4239" i="2"/>
  <c r="M4238" i="2"/>
  <c r="J4238" i="2"/>
  <c r="H4238" i="2"/>
  <c r="E4238" i="2"/>
  <c r="M4237" i="2"/>
  <c r="J4237" i="2"/>
  <c r="H4237" i="2"/>
  <c r="E4237" i="2"/>
  <c r="M4236" i="2"/>
  <c r="J4236" i="2"/>
  <c r="H4236" i="2"/>
  <c r="E4236" i="2"/>
  <c r="M4235" i="2"/>
  <c r="J4235" i="2"/>
  <c r="H4235" i="2"/>
  <c r="E4235" i="2"/>
  <c r="M4234" i="2"/>
  <c r="J4234" i="2"/>
  <c r="H4234" i="2"/>
  <c r="E4234" i="2"/>
  <c r="M4233" i="2"/>
  <c r="J4233" i="2"/>
  <c r="H4233" i="2"/>
  <c r="E4233" i="2"/>
  <c r="M4232" i="2"/>
  <c r="J4232" i="2"/>
  <c r="H4232" i="2"/>
  <c r="E4232" i="2"/>
  <c r="M4231" i="2"/>
  <c r="J4231" i="2"/>
  <c r="H4231" i="2"/>
  <c r="E4231" i="2"/>
  <c r="M4230" i="2"/>
  <c r="J4230" i="2"/>
  <c r="H4230" i="2"/>
  <c r="E4230" i="2"/>
  <c r="M4229" i="2"/>
  <c r="J4229" i="2"/>
  <c r="H4229" i="2"/>
  <c r="E4229" i="2"/>
  <c r="M4228" i="2"/>
  <c r="J4228" i="2"/>
  <c r="H4228" i="2"/>
  <c r="E4228" i="2"/>
  <c r="M4227" i="2"/>
  <c r="J4227" i="2"/>
  <c r="H4227" i="2"/>
  <c r="E4227" i="2"/>
  <c r="M4226" i="2"/>
  <c r="J4226" i="2"/>
  <c r="H4226" i="2"/>
  <c r="E4226" i="2"/>
  <c r="M4225" i="2"/>
  <c r="J4225" i="2"/>
  <c r="H4225" i="2"/>
  <c r="E4225" i="2"/>
  <c r="M4224" i="2"/>
  <c r="J4224" i="2"/>
  <c r="H4224" i="2"/>
  <c r="E4224" i="2"/>
  <c r="M4223" i="2"/>
  <c r="J4223" i="2"/>
  <c r="H4223" i="2"/>
  <c r="E4223" i="2"/>
  <c r="M4222" i="2"/>
  <c r="J4222" i="2"/>
  <c r="H4222" i="2"/>
  <c r="E4222" i="2"/>
  <c r="M4221" i="2"/>
  <c r="J4221" i="2"/>
  <c r="H4221" i="2"/>
  <c r="E4221" i="2"/>
  <c r="M4220" i="2"/>
  <c r="J4220" i="2"/>
  <c r="H4220" i="2"/>
  <c r="E4220" i="2"/>
  <c r="M4219" i="2"/>
  <c r="J4219" i="2"/>
  <c r="H4219" i="2"/>
  <c r="E4219" i="2"/>
  <c r="M4218" i="2"/>
  <c r="J4218" i="2"/>
  <c r="H4218" i="2"/>
  <c r="E4218" i="2"/>
  <c r="M4217" i="2"/>
  <c r="J4217" i="2"/>
  <c r="H4217" i="2"/>
  <c r="E4217" i="2"/>
  <c r="M4216" i="2"/>
  <c r="J4216" i="2"/>
  <c r="H4216" i="2"/>
  <c r="E4216" i="2"/>
  <c r="M4215" i="2"/>
  <c r="J4215" i="2"/>
  <c r="H4215" i="2"/>
  <c r="E4215" i="2"/>
  <c r="M4214" i="2"/>
  <c r="J4214" i="2"/>
  <c r="H4214" i="2"/>
  <c r="E4214" i="2"/>
  <c r="M4213" i="2"/>
  <c r="J4213" i="2"/>
  <c r="H4213" i="2"/>
  <c r="E4213" i="2"/>
  <c r="M4212" i="2"/>
  <c r="J4212" i="2"/>
  <c r="H4212" i="2"/>
  <c r="E4212" i="2"/>
  <c r="M4211" i="2"/>
  <c r="J4211" i="2"/>
  <c r="H4211" i="2"/>
  <c r="E4211" i="2"/>
  <c r="M4210" i="2"/>
  <c r="J4210" i="2"/>
  <c r="H4210" i="2"/>
  <c r="E4210" i="2"/>
  <c r="M4209" i="2"/>
  <c r="J4209" i="2"/>
  <c r="H4209" i="2"/>
  <c r="E4209" i="2"/>
  <c r="M4208" i="2"/>
  <c r="J4208" i="2"/>
  <c r="H4208" i="2"/>
  <c r="E4208" i="2"/>
  <c r="M4207" i="2"/>
  <c r="J4207" i="2"/>
  <c r="H4207" i="2"/>
  <c r="E4207" i="2"/>
  <c r="M4206" i="2"/>
  <c r="J4206" i="2"/>
  <c r="H4206" i="2"/>
  <c r="E4206" i="2"/>
  <c r="M4205" i="2"/>
  <c r="J4205" i="2"/>
  <c r="H4205" i="2"/>
  <c r="E4205" i="2"/>
  <c r="M4204" i="2"/>
  <c r="J4204" i="2"/>
  <c r="H4204" i="2"/>
  <c r="E4204" i="2"/>
  <c r="M4203" i="2"/>
  <c r="J4203" i="2"/>
  <c r="H4203" i="2"/>
  <c r="E4203" i="2"/>
  <c r="M4202" i="2"/>
  <c r="J4202" i="2"/>
  <c r="H4202" i="2"/>
  <c r="E4202" i="2"/>
  <c r="M4201" i="2"/>
  <c r="J4201" i="2"/>
  <c r="H4201" i="2"/>
  <c r="E4201" i="2"/>
  <c r="M4200" i="2"/>
  <c r="J4200" i="2"/>
  <c r="H4200" i="2"/>
  <c r="E4200" i="2"/>
  <c r="M4199" i="2"/>
  <c r="J4199" i="2"/>
  <c r="H4199" i="2"/>
  <c r="E4199" i="2"/>
  <c r="M4198" i="2"/>
  <c r="J4198" i="2"/>
  <c r="H4198" i="2"/>
  <c r="E4198" i="2"/>
  <c r="M4197" i="2"/>
  <c r="J4197" i="2"/>
  <c r="H4197" i="2"/>
  <c r="E4197" i="2"/>
  <c r="M4196" i="2"/>
  <c r="J4196" i="2"/>
  <c r="H4196" i="2"/>
  <c r="E4196" i="2"/>
  <c r="M4195" i="2"/>
  <c r="J4195" i="2"/>
  <c r="H4195" i="2"/>
  <c r="E4195" i="2"/>
  <c r="M4194" i="2"/>
  <c r="J4194" i="2"/>
  <c r="H4194" i="2"/>
  <c r="E4194" i="2"/>
  <c r="M4193" i="2"/>
  <c r="J4193" i="2"/>
  <c r="H4193" i="2"/>
  <c r="E4193" i="2"/>
  <c r="M4192" i="2"/>
  <c r="J4192" i="2"/>
  <c r="H4192" i="2"/>
  <c r="E4192" i="2"/>
  <c r="M4191" i="2"/>
  <c r="J4191" i="2"/>
  <c r="H4191" i="2"/>
  <c r="E4191" i="2"/>
  <c r="M4190" i="2"/>
  <c r="J4190" i="2"/>
  <c r="H4190" i="2"/>
  <c r="E4190" i="2"/>
  <c r="M4189" i="2"/>
  <c r="J4189" i="2"/>
  <c r="H4189" i="2"/>
  <c r="E4189" i="2"/>
  <c r="M4188" i="2"/>
  <c r="J4188" i="2"/>
  <c r="H4188" i="2"/>
  <c r="E4188" i="2"/>
  <c r="M4187" i="2"/>
  <c r="J4187" i="2"/>
  <c r="H4187" i="2"/>
  <c r="E4187" i="2"/>
  <c r="M4186" i="2"/>
  <c r="J4186" i="2"/>
  <c r="H4186" i="2"/>
  <c r="E4186" i="2"/>
  <c r="M4185" i="2"/>
  <c r="J4185" i="2"/>
  <c r="H4185" i="2"/>
  <c r="E4185" i="2"/>
  <c r="M4184" i="2"/>
  <c r="J4184" i="2"/>
  <c r="H4184" i="2"/>
  <c r="E4184" i="2"/>
  <c r="M4183" i="2"/>
  <c r="J4183" i="2"/>
  <c r="H4183" i="2"/>
  <c r="E4183" i="2"/>
  <c r="M4182" i="2"/>
  <c r="J4182" i="2"/>
  <c r="H4182" i="2"/>
  <c r="E4182" i="2"/>
  <c r="M4181" i="2"/>
  <c r="J4181" i="2"/>
  <c r="H4181" i="2"/>
  <c r="E4181" i="2"/>
  <c r="M4180" i="2"/>
  <c r="J4180" i="2"/>
  <c r="H4180" i="2"/>
  <c r="E4180" i="2"/>
  <c r="M4179" i="2"/>
  <c r="J4179" i="2"/>
  <c r="H4179" i="2"/>
  <c r="E4179" i="2"/>
  <c r="M4178" i="2"/>
  <c r="J4178" i="2"/>
  <c r="H4178" i="2"/>
  <c r="E4178" i="2"/>
  <c r="M4177" i="2"/>
  <c r="J4177" i="2"/>
  <c r="H4177" i="2"/>
  <c r="E4177" i="2"/>
  <c r="M4176" i="2"/>
  <c r="J4176" i="2"/>
  <c r="H4176" i="2"/>
  <c r="E4176" i="2"/>
  <c r="M4175" i="2"/>
  <c r="J4175" i="2"/>
  <c r="H4175" i="2"/>
  <c r="E4175" i="2"/>
  <c r="M4174" i="2"/>
  <c r="J4174" i="2"/>
  <c r="H4174" i="2"/>
  <c r="E4174" i="2"/>
  <c r="M4173" i="2"/>
  <c r="J4173" i="2"/>
  <c r="H4173" i="2"/>
  <c r="E4173" i="2"/>
  <c r="M4172" i="2"/>
  <c r="J4172" i="2"/>
  <c r="H4172" i="2"/>
  <c r="E4172" i="2"/>
  <c r="M4171" i="2"/>
  <c r="J4171" i="2"/>
  <c r="H4171" i="2"/>
  <c r="E4171" i="2"/>
  <c r="M4170" i="2"/>
  <c r="J4170" i="2"/>
  <c r="H4170" i="2"/>
  <c r="E4170" i="2"/>
  <c r="M4169" i="2"/>
  <c r="J4169" i="2"/>
  <c r="H4169" i="2"/>
  <c r="E4169" i="2"/>
  <c r="M4168" i="2"/>
  <c r="J4168" i="2"/>
  <c r="H4168" i="2"/>
  <c r="E4168" i="2"/>
  <c r="M4167" i="2"/>
  <c r="J4167" i="2"/>
  <c r="H4167" i="2"/>
  <c r="E4167" i="2"/>
  <c r="M4166" i="2"/>
  <c r="J4166" i="2"/>
  <c r="H4166" i="2"/>
  <c r="E4166" i="2"/>
  <c r="M4165" i="2"/>
  <c r="J4165" i="2"/>
  <c r="H4165" i="2"/>
  <c r="E4165" i="2"/>
  <c r="M4164" i="2"/>
  <c r="J4164" i="2"/>
  <c r="H4164" i="2"/>
  <c r="E4164" i="2"/>
  <c r="M4163" i="2"/>
  <c r="J4163" i="2"/>
  <c r="H4163" i="2"/>
  <c r="E4163" i="2"/>
  <c r="M4162" i="2"/>
  <c r="J4162" i="2"/>
  <c r="H4162" i="2"/>
  <c r="E4162" i="2"/>
  <c r="M4161" i="2"/>
  <c r="J4161" i="2"/>
  <c r="H4161" i="2"/>
  <c r="E4161" i="2"/>
  <c r="M4160" i="2"/>
  <c r="J4160" i="2"/>
  <c r="H4160" i="2"/>
  <c r="E4160" i="2"/>
  <c r="M4159" i="2"/>
  <c r="J4159" i="2"/>
  <c r="H4159" i="2"/>
  <c r="E4159" i="2"/>
  <c r="M4158" i="2"/>
  <c r="J4158" i="2"/>
  <c r="H4158" i="2"/>
  <c r="E4158" i="2"/>
  <c r="M4157" i="2"/>
  <c r="J4157" i="2"/>
  <c r="H4157" i="2"/>
  <c r="E4157" i="2"/>
  <c r="M4156" i="2"/>
  <c r="J4156" i="2"/>
  <c r="H4156" i="2"/>
  <c r="E4156" i="2"/>
  <c r="M4155" i="2"/>
  <c r="J4155" i="2"/>
  <c r="H4155" i="2"/>
  <c r="E4155" i="2"/>
  <c r="M4154" i="2"/>
  <c r="J4154" i="2"/>
  <c r="H4154" i="2"/>
  <c r="E4154" i="2"/>
  <c r="M4153" i="2"/>
  <c r="J4153" i="2"/>
  <c r="H4153" i="2"/>
  <c r="E4153" i="2"/>
  <c r="M4152" i="2"/>
  <c r="J4152" i="2"/>
  <c r="H4152" i="2"/>
  <c r="E4152" i="2"/>
  <c r="M4151" i="2"/>
  <c r="J4151" i="2"/>
  <c r="H4151" i="2"/>
  <c r="E4151" i="2"/>
  <c r="M4150" i="2"/>
  <c r="J4150" i="2"/>
  <c r="H4150" i="2"/>
  <c r="E4150" i="2"/>
  <c r="M4149" i="2"/>
  <c r="J4149" i="2"/>
  <c r="H4149" i="2"/>
  <c r="E4149" i="2"/>
  <c r="M4148" i="2"/>
  <c r="J4148" i="2"/>
  <c r="H4148" i="2"/>
  <c r="E4148" i="2"/>
  <c r="M4147" i="2"/>
  <c r="J4147" i="2"/>
  <c r="H4147" i="2"/>
  <c r="E4147" i="2"/>
  <c r="M4146" i="2"/>
  <c r="J4146" i="2"/>
  <c r="H4146" i="2"/>
  <c r="E4146" i="2"/>
  <c r="M4145" i="2"/>
  <c r="J4145" i="2"/>
  <c r="H4145" i="2"/>
  <c r="E4145" i="2"/>
  <c r="M4144" i="2"/>
  <c r="J4144" i="2"/>
  <c r="H4144" i="2"/>
  <c r="E4144" i="2"/>
  <c r="M4143" i="2"/>
  <c r="J4143" i="2"/>
  <c r="H4143" i="2"/>
  <c r="E4143" i="2"/>
  <c r="M4142" i="2"/>
  <c r="J4142" i="2"/>
  <c r="H4142" i="2"/>
  <c r="E4142" i="2"/>
  <c r="M4141" i="2"/>
  <c r="J4141" i="2"/>
  <c r="H4141" i="2"/>
  <c r="E4141" i="2"/>
  <c r="M4140" i="2"/>
  <c r="J4140" i="2"/>
  <c r="H4140" i="2"/>
  <c r="E4140" i="2"/>
  <c r="M4139" i="2"/>
  <c r="J4139" i="2"/>
  <c r="H4139" i="2"/>
  <c r="E4139" i="2"/>
  <c r="M4138" i="2"/>
  <c r="J4138" i="2"/>
  <c r="H4138" i="2"/>
  <c r="E4138" i="2"/>
  <c r="M4137" i="2"/>
  <c r="J4137" i="2"/>
  <c r="H4137" i="2"/>
  <c r="E4137" i="2"/>
  <c r="M4136" i="2"/>
  <c r="J4136" i="2"/>
  <c r="H4136" i="2"/>
  <c r="E4136" i="2"/>
  <c r="M4135" i="2"/>
  <c r="J4135" i="2"/>
  <c r="H4135" i="2"/>
  <c r="E4135" i="2"/>
  <c r="M4134" i="2"/>
  <c r="J4134" i="2"/>
  <c r="H4134" i="2"/>
  <c r="E4134" i="2"/>
  <c r="M4133" i="2"/>
  <c r="J4133" i="2"/>
  <c r="H4133" i="2"/>
  <c r="E4133" i="2"/>
  <c r="M4132" i="2"/>
  <c r="J4132" i="2"/>
  <c r="H4132" i="2"/>
  <c r="E4132" i="2"/>
  <c r="M4131" i="2"/>
  <c r="J4131" i="2"/>
  <c r="H4131" i="2"/>
  <c r="E4131" i="2"/>
  <c r="M4130" i="2"/>
  <c r="J4130" i="2"/>
  <c r="H4130" i="2"/>
  <c r="E4130" i="2"/>
  <c r="M4129" i="2"/>
  <c r="J4129" i="2"/>
  <c r="H4129" i="2"/>
  <c r="E4129" i="2"/>
  <c r="M4128" i="2"/>
  <c r="J4128" i="2"/>
  <c r="H4128" i="2"/>
  <c r="E4128" i="2"/>
  <c r="M4127" i="2"/>
  <c r="J4127" i="2"/>
  <c r="H4127" i="2"/>
  <c r="E4127" i="2"/>
  <c r="M4126" i="2"/>
  <c r="J4126" i="2"/>
  <c r="H4126" i="2"/>
  <c r="E4126" i="2"/>
  <c r="M4125" i="2"/>
  <c r="J4125" i="2"/>
  <c r="H4125" i="2"/>
  <c r="E4125" i="2"/>
  <c r="M4124" i="2"/>
  <c r="J4124" i="2"/>
  <c r="H4124" i="2"/>
  <c r="E4124" i="2"/>
  <c r="M4123" i="2"/>
  <c r="J4123" i="2"/>
  <c r="H4123" i="2"/>
  <c r="E4123" i="2"/>
  <c r="M4122" i="2"/>
  <c r="J4122" i="2"/>
  <c r="H4122" i="2"/>
  <c r="E4122" i="2"/>
  <c r="M4121" i="2"/>
  <c r="J4121" i="2"/>
  <c r="H4121" i="2"/>
  <c r="E4121" i="2"/>
  <c r="M4120" i="2"/>
  <c r="J4120" i="2"/>
  <c r="H4120" i="2"/>
  <c r="E4120" i="2"/>
  <c r="M4119" i="2"/>
  <c r="J4119" i="2"/>
  <c r="H4119" i="2"/>
  <c r="E4119" i="2"/>
  <c r="M4118" i="2"/>
  <c r="J4118" i="2"/>
  <c r="H4118" i="2"/>
  <c r="E4118" i="2"/>
  <c r="M4117" i="2"/>
  <c r="J4117" i="2"/>
  <c r="H4117" i="2"/>
  <c r="E4117" i="2"/>
  <c r="M4116" i="2"/>
  <c r="J4116" i="2"/>
  <c r="H4116" i="2"/>
  <c r="E4116" i="2"/>
  <c r="M4115" i="2"/>
  <c r="J4115" i="2"/>
  <c r="H4115" i="2"/>
  <c r="E4115" i="2"/>
  <c r="M4114" i="2"/>
  <c r="J4114" i="2"/>
  <c r="H4114" i="2"/>
  <c r="E4114" i="2"/>
  <c r="M4113" i="2"/>
  <c r="J4113" i="2"/>
  <c r="H4113" i="2"/>
  <c r="E4113" i="2"/>
  <c r="M4112" i="2"/>
  <c r="J4112" i="2"/>
  <c r="H4112" i="2"/>
  <c r="E4112" i="2"/>
  <c r="M4111" i="2"/>
  <c r="J4111" i="2"/>
  <c r="H4111" i="2"/>
  <c r="E4111" i="2"/>
  <c r="M4110" i="2"/>
  <c r="J4110" i="2"/>
  <c r="H4110" i="2"/>
  <c r="E4110" i="2"/>
  <c r="M4109" i="2"/>
  <c r="J4109" i="2"/>
  <c r="H4109" i="2"/>
  <c r="E4109" i="2"/>
  <c r="M4108" i="2"/>
  <c r="J4108" i="2"/>
  <c r="H4108" i="2"/>
  <c r="E4108" i="2"/>
  <c r="M4107" i="2"/>
  <c r="J4107" i="2"/>
  <c r="H4107" i="2"/>
  <c r="E4107" i="2"/>
  <c r="M4106" i="2"/>
  <c r="J4106" i="2"/>
  <c r="H4106" i="2"/>
  <c r="E4106" i="2"/>
  <c r="M4105" i="2"/>
  <c r="J4105" i="2"/>
  <c r="H4105" i="2"/>
  <c r="E4105" i="2"/>
  <c r="M4104" i="2"/>
  <c r="J4104" i="2"/>
  <c r="H4104" i="2"/>
  <c r="E4104" i="2"/>
  <c r="M4103" i="2"/>
  <c r="J4103" i="2"/>
  <c r="H4103" i="2"/>
  <c r="E4103" i="2"/>
  <c r="M4102" i="2"/>
  <c r="J4102" i="2"/>
  <c r="H4102" i="2"/>
  <c r="E4102" i="2"/>
  <c r="M4101" i="2"/>
  <c r="J4101" i="2"/>
  <c r="H4101" i="2"/>
  <c r="E4101" i="2"/>
  <c r="M4100" i="2"/>
  <c r="J4100" i="2"/>
  <c r="H4100" i="2"/>
  <c r="E4100" i="2"/>
  <c r="M4099" i="2"/>
  <c r="J4099" i="2"/>
  <c r="H4099" i="2"/>
  <c r="E4099" i="2"/>
  <c r="M4098" i="2"/>
  <c r="J4098" i="2"/>
  <c r="H4098" i="2"/>
  <c r="E4098" i="2"/>
  <c r="M4097" i="2"/>
  <c r="J4097" i="2"/>
  <c r="H4097" i="2"/>
  <c r="E4097" i="2"/>
  <c r="M4096" i="2"/>
  <c r="J4096" i="2"/>
  <c r="H4096" i="2"/>
  <c r="E4096" i="2"/>
  <c r="M4095" i="2"/>
  <c r="J4095" i="2"/>
  <c r="H4095" i="2"/>
  <c r="E4095" i="2"/>
  <c r="M4094" i="2"/>
  <c r="J4094" i="2"/>
  <c r="H4094" i="2"/>
  <c r="E4094" i="2"/>
  <c r="M4093" i="2"/>
  <c r="J4093" i="2"/>
  <c r="H4093" i="2"/>
  <c r="E4093" i="2"/>
  <c r="M4092" i="2"/>
  <c r="J4092" i="2"/>
  <c r="H4092" i="2"/>
  <c r="E4092" i="2"/>
  <c r="M4091" i="2"/>
  <c r="J4091" i="2"/>
  <c r="H4091" i="2"/>
  <c r="E4091" i="2"/>
  <c r="M4090" i="2"/>
  <c r="J4090" i="2"/>
  <c r="H4090" i="2"/>
  <c r="E4090" i="2"/>
  <c r="M4089" i="2"/>
  <c r="J4089" i="2"/>
  <c r="H4089" i="2"/>
  <c r="E4089" i="2"/>
  <c r="M4088" i="2"/>
  <c r="J4088" i="2"/>
  <c r="H4088" i="2"/>
  <c r="E4088" i="2"/>
  <c r="M4087" i="2"/>
  <c r="J4087" i="2"/>
  <c r="H4087" i="2"/>
  <c r="E4087" i="2"/>
  <c r="M4086" i="2"/>
  <c r="J4086" i="2"/>
  <c r="H4086" i="2"/>
  <c r="E4086" i="2"/>
  <c r="M4085" i="2"/>
  <c r="J4085" i="2"/>
  <c r="H4085" i="2"/>
  <c r="E4085" i="2"/>
  <c r="M4084" i="2"/>
  <c r="J4084" i="2"/>
  <c r="H4084" i="2"/>
  <c r="E4084" i="2"/>
  <c r="M4083" i="2"/>
  <c r="J4083" i="2"/>
  <c r="H4083" i="2"/>
  <c r="E4083" i="2"/>
  <c r="M4082" i="2"/>
  <c r="J4082" i="2"/>
  <c r="H4082" i="2"/>
  <c r="E4082" i="2"/>
  <c r="M4081" i="2"/>
  <c r="J4081" i="2"/>
  <c r="H4081" i="2"/>
  <c r="E4081" i="2"/>
  <c r="M4080" i="2"/>
  <c r="J4080" i="2"/>
  <c r="H4080" i="2"/>
  <c r="E4080" i="2"/>
  <c r="M4079" i="2"/>
  <c r="J4079" i="2"/>
  <c r="H4079" i="2"/>
  <c r="E4079" i="2"/>
  <c r="M4078" i="2"/>
  <c r="J4078" i="2"/>
  <c r="H4078" i="2"/>
  <c r="E4078" i="2"/>
  <c r="M4077" i="2"/>
  <c r="J4077" i="2"/>
  <c r="H4077" i="2"/>
  <c r="E4077" i="2"/>
  <c r="M4076" i="2"/>
  <c r="J4076" i="2"/>
  <c r="H4076" i="2"/>
  <c r="E4076" i="2"/>
  <c r="M4075" i="2"/>
  <c r="J4075" i="2"/>
  <c r="H4075" i="2"/>
  <c r="E4075" i="2"/>
  <c r="M4074" i="2"/>
  <c r="J4074" i="2"/>
  <c r="H4074" i="2"/>
  <c r="E4074" i="2"/>
  <c r="M4073" i="2"/>
  <c r="J4073" i="2"/>
  <c r="H4073" i="2"/>
  <c r="E4073" i="2"/>
  <c r="M4072" i="2"/>
  <c r="J4072" i="2"/>
  <c r="H4072" i="2"/>
  <c r="E4072" i="2"/>
  <c r="M4071" i="2"/>
  <c r="J4071" i="2"/>
  <c r="H4071" i="2"/>
  <c r="E4071" i="2"/>
  <c r="M4070" i="2"/>
  <c r="J4070" i="2"/>
  <c r="H4070" i="2"/>
  <c r="E4070" i="2"/>
  <c r="M4069" i="2"/>
  <c r="J4069" i="2"/>
  <c r="H4069" i="2"/>
  <c r="E4069" i="2"/>
  <c r="M4068" i="2"/>
  <c r="J4068" i="2"/>
  <c r="H4068" i="2"/>
  <c r="E4068" i="2"/>
  <c r="M4067" i="2"/>
  <c r="J4067" i="2"/>
  <c r="H4067" i="2"/>
  <c r="E4067" i="2"/>
  <c r="M4066" i="2"/>
  <c r="J4066" i="2"/>
  <c r="H4066" i="2"/>
  <c r="E4066" i="2"/>
  <c r="M4065" i="2"/>
  <c r="J4065" i="2"/>
  <c r="H4065" i="2"/>
  <c r="E4065" i="2"/>
  <c r="M4064" i="2"/>
  <c r="J4064" i="2"/>
  <c r="H4064" i="2"/>
  <c r="E4064" i="2"/>
  <c r="M4063" i="2"/>
  <c r="J4063" i="2"/>
  <c r="H4063" i="2"/>
  <c r="E4063" i="2"/>
  <c r="M4062" i="2"/>
  <c r="J4062" i="2"/>
  <c r="H4062" i="2"/>
  <c r="E4062" i="2"/>
  <c r="M4061" i="2"/>
  <c r="J4061" i="2"/>
  <c r="H4061" i="2"/>
  <c r="E4061" i="2"/>
  <c r="M4060" i="2"/>
  <c r="J4060" i="2"/>
  <c r="H4060" i="2"/>
  <c r="E4060" i="2"/>
  <c r="M4059" i="2"/>
  <c r="J4059" i="2"/>
  <c r="H4059" i="2"/>
  <c r="E4059" i="2"/>
  <c r="M4058" i="2"/>
  <c r="J4058" i="2"/>
  <c r="H4058" i="2"/>
  <c r="E4058" i="2"/>
  <c r="M4057" i="2"/>
  <c r="J4057" i="2"/>
  <c r="H4057" i="2"/>
  <c r="E4057" i="2"/>
  <c r="M4056" i="2"/>
  <c r="J4056" i="2"/>
  <c r="H4056" i="2"/>
  <c r="E4056" i="2"/>
  <c r="M4055" i="2"/>
  <c r="J4055" i="2"/>
  <c r="H4055" i="2"/>
  <c r="E4055" i="2"/>
  <c r="M4054" i="2"/>
  <c r="J4054" i="2"/>
  <c r="H4054" i="2"/>
  <c r="E4054" i="2"/>
  <c r="M4053" i="2"/>
  <c r="J4053" i="2"/>
  <c r="H4053" i="2"/>
  <c r="E4053" i="2"/>
  <c r="M4052" i="2"/>
  <c r="J4052" i="2"/>
  <c r="H4052" i="2"/>
  <c r="E4052" i="2"/>
  <c r="M4051" i="2"/>
  <c r="J4051" i="2"/>
  <c r="H4051" i="2"/>
  <c r="E4051" i="2"/>
  <c r="M4050" i="2"/>
  <c r="J4050" i="2"/>
  <c r="H4050" i="2"/>
  <c r="E4050" i="2"/>
  <c r="M4049" i="2"/>
  <c r="J4049" i="2"/>
  <c r="H4049" i="2"/>
  <c r="E4049" i="2"/>
  <c r="M4048" i="2"/>
  <c r="J4048" i="2"/>
  <c r="H4048" i="2"/>
  <c r="E4048" i="2"/>
  <c r="M4047" i="2"/>
  <c r="J4047" i="2"/>
  <c r="H4047" i="2"/>
  <c r="E4047" i="2"/>
  <c r="M4046" i="2"/>
  <c r="J4046" i="2"/>
  <c r="H4046" i="2"/>
  <c r="E4046" i="2"/>
  <c r="M4045" i="2"/>
  <c r="J4045" i="2"/>
  <c r="H4045" i="2"/>
  <c r="E4045" i="2"/>
  <c r="M4044" i="2"/>
  <c r="J4044" i="2"/>
  <c r="H4044" i="2"/>
  <c r="E4044" i="2"/>
  <c r="M4043" i="2"/>
  <c r="J4043" i="2"/>
  <c r="H4043" i="2"/>
  <c r="E4043" i="2"/>
  <c r="M4042" i="2"/>
  <c r="J4042" i="2"/>
  <c r="H4042" i="2"/>
  <c r="E4042" i="2"/>
  <c r="M4041" i="2"/>
  <c r="J4041" i="2"/>
  <c r="H4041" i="2"/>
  <c r="E4041" i="2"/>
  <c r="M4040" i="2"/>
  <c r="J4040" i="2"/>
  <c r="H4040" i="2"/>
  <c r="E4040" i="2"/>
  <c r="M4039" i="2"/>
  <c r="J4039" i="2"/>
  <c r="H4039" i="2"/>
  <c r="E4039" i="2"/>
  <c r="M4038" i="2"/>
  <c r="J4038" i="2"/>
  <c r="H4038" i="2"/>
  <c r="E4038" i="2"/>
  <c r="M4037" i="2"/>
  <c r="J4037" i="2"/>
  <c r="H4037" i="2"/>
  <c r="E4037" i="2"/>
  <c r="M4036" i="2"/>
  <c r="J4036" i="2"/>
  <c r="H4036" i="2"/>
  <c r="E4036" i="2"/>
  <c r="M4035" i="2"/>
  <c r="J4035" i="2"/>
  <c r="H4035" i="2"/>
  <c r="E4035" i="2"/>
  <c r="M4034" i="2"/>
  <c r="J4034" i="2"/>
  <c r="H4034" i="2"/>
  <c r="E4034" i="2"/>
  <c r="M4033" i="2"/>
  <c r="J4033" i="2"/>
  <c r="H4033" i="2"/>
  <c r="E4033" i="2"/>
  <c r="M4032" i="2"/>
  <c r="J4032" i="2"/>
  <c r="H4032" i="2"/>
  <c r="E4032" i="2"/>
  <c r="M4031" i="2"/>
  <c r="J4031" i="2"/>
  <c r="H4031" i="2"/>
  <c r="E4031" i="2"/>
  <c r="M4030" i="2"/>
  <c r="J4030" i="2"/>
  <c r="H4030" i="2"/>
  <c r="E4030" i="2"/>
  <c r="M4029" i="2"/>
  <c r="J4029" i="2"/>
  <c r="H4029" i="2"/>
  <c r="E4029" i="2"/>
  <c r="M4028" i="2"/>
  <c r="J4028" i="2"/>
  <c r="H4028" i="2"/>
  <c r="E4028" i="2"/>
  <c r="M4027" i="2"/>
  <c r="J4027" i="2"/>
  <c r="H4027" i="2"/>
  <c r="E4027" i="2"/>
  <c r="M4026" i="2"/>
  <c r="J4026" i="2"/>
  <c r="H4026" i="2"/>
  <c r="E4026" i="2"/>
  <c r="M4025" i="2"/>
  <c r="J4025" i="2"/>
  <c r="H4025" i="2"/>
  <c r="E4025" i="2"/>
  <c r="M4024" i="2"/>
  <c r="J4024" i="2"/>
  <c r="H4024" i="2"/>
  <c r="E4024" i="2"/>
  <c r="M4023" i="2"/>
  <c r="J4023" i="2"/>
  <c r="H4023" i="2"/>
  <c r="E4023" i="2"/>
  <c r="M4022" i="2"/>
  <c r="J4022" i="2"/>
  <c r="H4022" i="2"/>
  <c r="E4022" i="2"/>
  <c r="M4021" i="2"/>
  <c r="J4021" i="2"/>
  <c r="H4021" i="2"/>
  <c r="E4021" i="2"/>
  <c r="M4020" i="2"/>
  <c r="J4020" i="2"/>
  <c r="H4020" i="2"/>
  <c r="E4020" i="2"/>
  <c r="M4019" i="2"/>
  <c r="J4019" i="2"/>
  <c r="H4019" i="2"/>
  <c r="E4019" i="2"/>
  <c r="M4018" i="2"/>
  <c r="J4018" i="2"/>
  <c r="H4018" i="2"/>
  <c r="E4018" i="2"/>
  <c r="M4017" i="2"/>
  <c r="J4017" i="2"/>
  <c r="H4017" i="2"/>
  <c r="E4017" i="2"/>
  <c r="M4016" i="2"/>
  <c r="J4016" i="2"/>
  <c r="H4016" i="2"/>
  <c r="E4016" i="2"/>
  <c r="M4015" i="2"/>
  <c r="J4015" i="2"/>
  <c r="H4015" i="2"/>
  <c r="E4015" i="2"/>
  <c r="M4014" i="2"/>
  <c r="J4014" i="2"/>
  <c r="H4014" i="2"/>
  <c r="E4014" i="2"/>
  <c r="M4013" i="2"/>
  <c r="J4013" i="2"/>
  <c r="H4013" i="2"/>
  <c r="E4013" i="2"/>
  <c r="M4012" i="2"/>
  <c r="J4012" i="2"/>
  <c r="H4012" i="2"/>
  <c r="E4012" i="2"/>
  <c r="M4011" i="2"/>
  <c r="J4011" i="2"/>
  <c r="H4011" i="2"/>
  <c r="E4011" i="2"/>
  <c r="M4010" i="2"/>
  <c r="J4010" i="2"/>
  <c r="H4010" i="2"/>
  <c r="E4010" i="2"/>
  <c r="M4009" i="2"/>
  <c r="J4009" i="2"/>
  <c r="H4009" i="2"/>
  <c r="E4009" i="2"/>
  <c r="M4008" i="2"/>
  <c r="J4008" i="2"/>
  <c r="H4008" i="2"/>
  <c r="E4008" i="2"/>
  <c r="M4007" i="2"/>
  <c r="J4007" i="2"/>
  <c r="H4007" i="2"/>
  <c r="E4007" i="2"/>
  <c r="M4006" i="2"/>
  <c r="J4006" i="2"/>
  <c r="H4006" i="2"/>
  <c r="E4006" i="2"/>
  <c r="M4005" i="2"/>
  <c r="J4005" i="2"/>
  <c r="H4005" i="2"/>
  <c r="E4005" i="2"/>
  <c r="M4004" i="2"/>
  <c r="J4004" i="2"/>
  <c r="H4004" i="2"/>
  <c r="E4004" i="2"/>
  <c r="M4003" i="2"/>
  <c r="J4003" i="2"/>
  <c r="H4003" i="2"/>
  <c r="E4003" i="2"/>
  <c r="M4002" i="2"/>
  <c r="J4002" i="2"/>
  <c r="H4002" i="2"/>
  <c r="E4002" i="2"/>
  <c r="M4001" i="2"/>
  <c r="J4001" i="2"/>
  <c r="H4001" i="2"/>
  <c r="E4001" i="2"/>
  <c r="M4000" i="2"/>
  <c r="J4000" i="2"/>
  <c r="H4000" i="2"/>
  <c r="E4000" i="2"/>
  <c r="M3999" i="2"/>
  <c r="J3999" i="2"/>
  <c r="H3999" i="2"/>
  <c r="E3999" i="2"/>
  <c r="M3998" i="2"/>
  <c r="J3998" i="2"/>
  <c r="H3998" i="2"/>
  <c r="E3998" i="2"/>
  <c r="M3997" i="2"/>
  <c r="J3997" i="2"/>
  <c r="H3997" i="2"/>
  <c r="E3997" i="2"/>
  <c r="M3996" i="2"/>
  <c r="J3996" i="2"/>
  <c r="H3996" i="2"/>
  <c r="E3996" i="2"/>
  <c r="M3995" i="2"/>
  <c r="J3995" i="2"/>
  <c r="H3995" i="2"/>
  <c r="E3995" i="2"/>
  <c r="M3994" i="2"/>
  <c r="J3994" i="2"/>
  <c r="H3994" i="2"/>
  <c r="E3994" i="2"/>
  <c r="M3993" i="2"/>
  <c r="J3993" i="2"/>
  <c r="H3993" i="2"/>
  <c r="E3993" i="2"/>
  <c r="M3992" i="2"/>
  <c r="J3992" i="2"/>
  <c r="H3992" i="2"/>
  <c r="E3992" i="2"/>
  <c r="M3991" i="2"/>
  <c r="J3991" i="2"/>
  <c r="H3991" i="2"/>
  <c r="E3991" i="2"/>
  <c r="M3990" i="2"/>
  <c r="J3990" i="2"/>
  <c r="H3990" i="2"/>
  <c r="E3990" i="2"/>
  <c r="M3989" i="2"/>
  <c r="J3989" i="2"/>
  <c r="H3989" i="2"/>
  <c r="E3989" i="2"/>
  <c r="M3988" i="2"/>
  <c r="J3988" i="2"/>
  <c r="H3988" i="2"/>
  <c r="E3988" i="2"/>
  <c r="M3987" i="2"/>
  <c r="J3987" i="2"/>
  <c r="H3987" i="2"/>
  <c r="E3987" i="2"/>
  <c r="M3986" i="2"/>
  <c r="J3986" i="2"/>
  <c r="H3986" i="2"/>
  <c r="E3986" i="2"/>
  <c r="M3985" i="2"/>
  <c r="J3985" i="2"/>
  <c r="H3985" i="2"/>
  <c r="E3985" i="2"/>
  <c r="M3984" i="2"/>
  <c r="J3984" i="2"/>
  <c r="H3984" i="2"/>
  <c r="E3984" i="2"/>
  <c r="M3983" i="2"/>
  <c r="J3983" i="2"/>
  <c r="H3983" i="2"/>
  <c r="E3983" i="2"/>
  <c r="M3982" i="2"/>
  <c r="J3982" i="2"/>
  <c r="H3982" i="2"/>
  <c r="E3982" i="2"/>
  <c r="M3981" i="2"/>
  <c r="J3981" i="2"/>
  <c r="H3981" i="2"/>
  <c r="E3981" i="2"/>
  <c r="M3980" i="2"/>
  <c r="J3980" i="2"/>
  <c r="H3980" i="2"/>
  <c r="E3980" i="2"/>
  <c r="M3979" i="2"/>
  <c r="J3979" i="2"/>
  <c r="H3979" i="2"/>
  <c r="E3979" i="2"/>
  <c r="M3978" i="2"/>
  <c r="J3978" i="2"/>
  <c r="H3978" i="2"/>
  <c r="E3978" i="2"/>
  <c r="M3977" i="2"/>
  <c r="J3977" i="2"/>
  <c r="H3977" i="2"/>
  <c r="E3977" i="2"/>
  <c r="M3976" i="2"/>
  <c r="J3976" i="2"/>
  <c r="H3976" i="2"/>
  <c r="E3976" i="2"/>
  <c r="M3975" i="2"/>
  <c r="J3975" i="2"/>
  <c r="H3975" i="2"/>
  <c r="E3975" i="2"/>
  <c r="M3974" i="2"/>
  <c r="J3974" i="2"/>
  <c r="H3974" i="2"/>
  <c r="E3974" i="2"/>
  <c r="M3973" i="2"/>
  <c r="J3973" i="2"/>
  <c r="H3973" i="2"/>
  <c r="E3973" i="2"/>
  <c r="M3972" i="2"/>
  <c r="J3972" i="2"/>
  <c r="H3972" i="2"/>
  <c r="E3972" i="2"/>
  <c r="M3971" i="2"/>
  <c r="J3971" i="2"/>
  <c r="H3971" i="2"/>
  <c r="E3971" i="2"/>
  <c r="M3970" i="2"/>
  <c r="J3970" i="2"/>
  <c r="H3970" i="2"/>
  <c r="E3970" i="2"/>
  <c r="M3969" i="2"/>
  <c r="J3969" i="2"/>
  <c r="H3969" i="2"/>
  <c r="E3969" i="2"/>
  <c r="M3968" i="2"/>
  <c r="J3968" i="2"/>
  <c r="H3968" i="2"/>
  <c r="E3968" i="2"/>
  <c r="M3967" i="2"/>
  <c r="J3967" i="2"/>
  <c r="H3967" i="2"/>
  <c r="E3967" i="2"/>
  <c r="M3966" i="2"/>
  <c r="J3966" i="2"/>
  <c r="H3966" i="2"/>
  <c r="E3966" i="2"/>
  <c r="M3965" i="2"/>
  <c r="J3965" i="2"/>
  <c r="H3965" i="2"/>
  <c r="E3965" i="2"/>
  <c r="M3964" i="2"/>
  <c r="J3964" i="2"/>
  <c r="H3964" i="2"/>
  <c r="E3964" i="2"/>
  <c r="M3963" i="2"/>
  <c r="J3963" i="2"/>
  <c r="H3963" i="2"/>
  <c r="E3963" i="2"/>
  <c r="M3962" i="2"/>
  <c r="J3962" i="2"/>
  <c r="H3962" i="2"/>
  <c r="E3962" i="2"/>
  <c r="M3961" i="2"/>
  <c r="J3961" i="2"/>
  <c r="H3961" i="2"/>
  <c r="E3961" i="2"/>
  <c r="M3960" i="2"/>
  <c r="J3960" i="2"/>
  <c r="H3960" i="2"/>
  <c r="E3960" i="2"/>
  <c r="M3959" i="2"/>
  <c r="J3959" i="2"/>
  <c r="H3959" i="2"/>
  <c r="E3959" i="2"/>
  <c r="M3958" i="2"/>
  <c r="J3958" i="2"/>
  <c r="H3958" i="2"/>
  <c r="E3958" i="2"/>
  <c r="M3957" i="2"/>
  <c r="J3957" i="2"/>
  <c r="H3957" i="2"/>
  <c r="E3957" i="2"/>
  <c r="M3956" i="2"/>
  <c r="J3956" i="2"/>
  <c r="H3956" i="2"/>
  <c r="E3956" i="2"/>
  <c r="M3955" i="2"/>
  <c r="J3955" i="2"/>
  <c r="H3955" i="2"/>
  <c r="E3955" i="2"/>
  <c r="M3954" i="2"/>
  <c r="J3954" i="2"/>
  <c r="H3954" i="2"/>
  <c r="E3954" i="2"/>
  <c r="M3953" i="2"/>
  <c r="J3953" i="2"/>
  <c r="H3953" i="2"/>
  <c r="E3953" i="2"/>
  <c r="M3952" i="2"/>
  <c r="J3952" i="2"/>
  <c r="H3952" i="2"/>
  <c r="E3952" i="2"/>
  <c r="M3951" i="2"/>
  <c r="J3951" i="2"/>
  <c r="H3951" i="2"/>
  <c r="E3951" i="2"/>
  <c r="M3950" i="2"/>
  <c r="J3950" i="2"/>
  <c r="H3950" i="2"/>
  <c r="E3950" i="2"/>
  <c r="M3949" i="2"/>
  <c r="J3949" i="2"/>
  <c r="H3949" i="2"/>
  <c r="E3949" i="2"/>
  <c r="M3948" i="2"/>
  <c r="J3948" i="2"/>
  <c r="H3948" i="2"/>
  <c r="E3948" i="2"/>
  <c r="M3947" i="2"/>
  <c r="J3947" i="2"/>
  <c r="H3947" i="2"/>
  <c r="E3947" i="2"/>
  <c r="M3946" i="2"/>
  <c r="J3946" i="2"/>
  <c r="H3946" i="2"/>
  <c r="E3946" i="2"/>
  <c r="M3945" i="2"/>
  <c r="J3945" i="2"/>
  <c r="H3945" i="2"/>
  <c r="E3945" i="2"/>
  <c r="M3944" i="2"/>
  <c r="J3944" i="2"/>
  <c r="H3944" i="2"/>
  <c r="E3944" i="2"/>
  <c r="M3943" i="2"/>
  <c r="J3943" i="2"/>
  <c r="H3943" i="2"/>
  <c r="E3943" i="2"/>
  <c r="M3942" i="2"/>
  <c r="J3942" i="2"/>
  <c r="H3942" i="2"/>
  <c r="E3942" i="2"/>
  <c r="M3941" i="2"/>
  <c r="J3941" i="2"/>
  <c r="H3941" i="2"/>
  <c r="E3941" i="2"/>
  <c r="M3940" i="2"/>
  <c r="J3940" i="2"/>
  <c r="H3940" i="2"/>
  <c r="E3940" i="2"/>
  <c r="M3939" i="2"/>
  <c r="J3939" i="2"/>
  <c r="H3939" i="2"/>
  <c r="E3939" i="2"/>
  <c r="M3938" i="2"/>
  <c r="J3938" i="2"/>
  <c r="H3938" i="2"/>
  <c r="E3938" i="2"/>
  <c r="M3937" i="2"/>
  <c r="J3937" i="2"/>
  <c r="H3937" i="2"/>
  <c r="E3937" i="2"/>
  <c r="M3936" i="2"/>
  <c r="J3936" i="2"/>
  <c r="H3936" i="2"/>
  <c r="E3936" i="2"/>
  <c r="M3935" i="2"/>
  <c r="J3935" i="2"/>
  <c r="H3935" i="2"/>
  <c r="E3935" i="2"/>
  <c r="M3934" i="2"/>
  <c r="J3934" i="2"/>
  <c r="H3934" i="2"/>
  <c r="E3934" i="2"/>
  <c r="M3933" i="2"/>
  <c r="J3933" i="2"/>
  <c r="H3933" i="2"/>
  <c r="E3933" i="2"/>
  <c r="M3932" i="2"/>
  <c r="J3932" i="2"/>
  <c r="H3932" i="2"/>
  <c r="E3932" i="2"/>
  <c r="M3931" i="2"/>
  <c r="J3931" i="2"/>
  <c r="H3931" i="2"/>
  <c r="E3931" i="2"/>
  <c r="M3930" i="2"/>
  <c r="J3930" i="2"/>
  <c r="H3930" i="2"/>
  <c r="E3930" i="2"/>
  <c r="M3929" i="2"/>
  <c r="J3929" i="2"/>
  <c r="H3929" i="2"/>
  <c r="E3929" i="2"/>
  <c r="M3928" i="2"/>
  <c r="J3928" i="2"/>
  <c r="H3928" i="2"/>
  <c r="E3928" i="2"/>
  <c r="M3927" i="2"/>
  <c r="J3927" i="2"/>
  <c r="H3927" i="2"/>
  <c r="E3927" i="2"/>
  <c r="M3926" i="2"/>
  <c r="J3926" i="2"/>
  <c r="H3926" i="2"/>
  <c r="E3926" i="2"/>
  <c r="M3925" i="2"/>
  <c r="J3925" i="2"/>
  <c r="H3925" i="2"/>
  <c r="E3925" i="2"/>
  <c r="M3924" i="2"/>
  <c r="J3924" i="2"/>
  <c r="H3924" i="2"/>
  <c r="E3924" i="2"/>
  <c r="M3923" i="2"/>
  <c r="J3923" i="2"/>
  <c r="H3923" i="2"/>
  <c r="E3923" i="2"/>
  <c r="M3922" i="2"/>
  <c r="J3922" i="2"/>
  <c r="H3922" i="2"/>
  <c r="E3922" i="2"/>
  <c r="M3921" i="2"/>
  <c r="J3921" i="2"/>
  <c r="H3921" i="2"/>
  <c r="E3921" i="2"/>
  <c r="M3920" i="2"/>
  <c r="J3920" i="2"/>
  <c r="H3920" i="2"/>
  <c r="E3920" i="2"/>
  <c r="M3919" i="2"/>
  <c r="J3919" i="2"/>
  <c r="H3919" i="2"/>
  <c r="E3919" i="2"/>
  <c r="M3918" i="2"/>
  <c r="J3918" i="2"/>
  <c r="H3918" i="2"/>
  <c r="E3918" i="2"/>
  <c r="M3917" i="2"/>
  <c r="J3917" i="2"/>
  <c r="H3917" i="2"/>
  <c r="E3917" i="2"/>
  <c r="M3916" i="2"/>
  <c r="J3916" i="2"/>
  <c r="H3916" i="2"/>
  <c r="E3916" i="2"/>
  <c r="M3915" i="2"/>
  <c r="J3915" i="2"/>
  <c r="H3915" i="2"/>
  <c r="E3915" i="2"/>
  <c r="M3914" i="2"/>
  <c r="J3914" i="2"/>
  <c r="H3914" i="2"/>
  <c r="E3914" i="2"/>
  <c r="M3913" i="2"/>
  <c r="J3913" i="2"/>
  <c r="H3913" i="2"/>
  <c r="E3913" i="2"/>
  <c r="M3912" i="2"/>
  <c r="J3912" i="2"/>
  <c r="H3912" i="2"/>
  <c r="E3912" i="2"/>
  <c r="M3911" i="2"/>
  <c r="J3911" i="2"/>
  <c r="H3911" i="2"/>
  <c r="E3911" i="2"/>
  <c r="M3910" i="2"/>
  <c r="J3910" i="2"/>
  <c r="H3910" i="2"/>
  <c r="E3910" i="2"/>
  <c r="M3909" i="2"/>
  <c r="J3909" i="2"/>
  <c r="H3909" i="2"/>
  <c r="E3909" i="2"/>
  <c r="M3908" i="2"/>
  <c r="J3908" i="2"/>
  <c r="H3908" i="2"/>
  <c r="E3908" i="2"/>
  <c r="M3907" i="2"/>
  <c r="J3907" i="2"/>
  <c r="H3907" i="2"/>
  <c r="E3907" i="2"/>
  <c r="M3906" i="2"/>
  <c r="J3906" i="2"/>
  <c r="H3906" i="2"/>
  <c r="E3906" i="2"/>
  <c r="M3905" i="2"/>
  <c r="J3905" i="2"/>
  <c r="H3905" i="2"/>
  <c r="E3905" i="2"/>
  <c r="M3904" i="2"/>
  <c r="J3904" i="2"/>
  <c r="H3904" i="2"/>
  <c r="E3904" i="2"/>
  <c r="M3903" i="2"/>
  <c r="J3903" i="2"/>
  <c r="H3903" i="2"/>
  <c r="E3903" i="2"/>
  <c r="M3902" i="2"/>
  <c r="J3902" i="2"/>
  <c r="H3902" i="2"/>
  <c r="E3902" i="2"/>
  <c r="M3901" i="2"/>
  <c r="J3901" i="2"/>
  <c r="H3901" i="2"/>
  <c r="E3901" i="2"/>
  <c r="M3900" i="2"/>
  <c r="J3900" i="2"/>
  <c r="H3900" i="2"/>
  <c r="E3900" i="2"/>
  <c r="M3899" i="2"/>
  <c r="J3899" i="2"/>
  <c r="H3899" i="2"/>
  <c r="E3899" i="2"/>
  <c r="M3898" i="2"/>
  <c r="J3898" i="2"/>
  <c r="H3898" i="2"/>
  <c r="E3898" i="2"/>
  <c r="M3897" i="2"/>
  <c r="J3897" i="2"/>
  <c r="H3897" i="2"/>
  <c r="E3897" i="2"/>
  <c r="M3896" i="2"/>
  <c r="J3896" i="2"/>
  <c r="H3896" i="2"/>
  <c r="E3896" i="2"/>
  <c r="M3895" i="2"/>
  <c r="J3895" i="2"/>
  <c r="H3895" i="2"/>
  <c r="E3895" i="2"/>
  <c r="M3894" i="2"/>
  <c r="J3894" i="2"/>
  <c r="H3894" i="2"/>
  <c r="E3894" i="2"/>
  <c r="M3893" i="2"/>
  <c r="J3893" i="2"/>
  <c r="H3893" i="2"/>
  <c r="E3893" i="2"/>
  <c r="M3892" i="2"/>
  <c r="J3892" i="2"/>
  <c r="H3892" i="2"/>
  <c r="E3892" i="2"/>
  <c r="M3891" i="2"/>
  <c r="J3891" i="2"/>
  <c r="H3891" i="2"/>
  <c r="E3891" i="2"/>
  <c r="M3890" i="2"/>
  <c r="J3890" i="2"/>
  <c r="H3890" i="2"/>
  <c r="E3890" i="2"/>
  <c r="M3889" i="2"/>
  <c r="J3889" i="2"/>
  <c r="H3889" i="2"/>
  <c r="E3889" i="2"/>
  <c r="M3888" i="2"/>
  <c r="J3888" i="2"/>
  <c r="H3888" i="2"/>
  <c r="E3888" i="2"/>
  <c r="M3887" i="2"/>
  <c r="J3887" i="2"/>
  <c r="H3887" i="2"/>
  <c r="E3887" i="2"/>
  <c r="M3886" i="2"/>
  <c r="J3886" i="2"/>
  <c r="H3886" i="2"/>
  <c r="E3886" i="2"/>
  <c r="M3885" i="2"/>
  <c r="J3885" i="2"/>
  <c r="H3885" i="2"/>
  <c r="E3885" i="2"/>
  <c r="M3884" i="2"/>
  <c r="J3884" i="2"/>
  <c r="H3884" i="2"/>
  <c r="E3884" i="2"/>
  <c r="M3883" i="2"/>
  <c r="J3883" i="2"/>
  <c r="H3883" i="2"/>
  <c r="E3883" i="2"/>
  <c r="M3882" i="2"/>
  <c r="J3882" i="2"/>
  <c r="H3882" i="2"/>
  <c r="E3882" i="2"/>
  <c r="M3881" i="2"/>
  <c r="J3881" i="2"/>
  <c r="H3881" i="2"/>
  <c r="E3881" i="2"/>
  <c r="M3880" i="2"/>
  <c r="J3880" i="2"/>
  <c r="H3880" i="2"/>
  <c r="E3880" i="2"/>
  <c r="M3879" i="2"/>
  <c r="J3879" i="2"/>
  <c r="H3879" i="2"/>
  <c r="E3879" i="2"/>
  <c r="M3878" i="2"/>
  <c r="J3878" i="2"/>
  <c r="H3878" i="2"/>
  <c r="E3878" i="2"/>
  <c r="M3877" i="2"/>
  <c r="J3877" i="2"/>
  <c r="H3877" i="2"/>
  <c r="E3877" i="2"/>
  <c r="M3876" i="2"/>
  <c r="J3876" i="2"/>
  <c r="H3876" i="2"/>
  <c r="E3876" i="2"/>
  <c r="M3875" i="2"/>
  <c r="J3875" i="2"/>
  <c r="H3875" i="2"/>
  <c r="E3875" i="2"/>
  <c r="M3874" i="2"/>
  <c r="J3874" i="2"/>
  <c r="H3874" i="2"/>
  <c r="E3874" i="2"/>
  <c r="M3873" i="2"/>
  <c r="J3873" i="2"/>
  <c r="H3873" i="2"/>
  <c r="E3873" i="2"/>
  <c r="M3872" i="2"/>
  <c r="J3872" i="2"/>
  <c r="H3872" i="2"/>
  <c r="E3872" i="2"/>
  <c r="M3871" i="2"/>
  <c r="J3871" i="2"/>
  <c r="H3871" i="2"/>
  <c r="E3871" i="2"/>
  <c r="M3870" i="2"/>
  <c r="J3870" i="2"/>
  <c r="H3870" i="2"/>
  <c r="E3870" i="2"/>
  <c r="M3869" i="2"/>
  <c r="J3869" i="2"/>
  <c r="H3869" i="2"/>
  <c r="E3869" i="2"/>
  <c r="M3868" i="2"/>
  <c r="J3868" i="2"/>
  <c r="H3868" i="2"/>
  <c r="E3868" i="2"/>
  <c r="M3867" i="2"/>
  <c r="J3867" i="2"/>
  <c r="H3867" i="2"/>
  <c r="E3867" i="2"/>
  <c r="M3866" i="2"/>
  <c r="J3866" i="2"/>
  <c r="H3866" i="2"/>
  <c r="E3866" i="2"/>
  <c r="M3865" i="2"/>
  <c r="J3865" i="2"/>
  <c r="H3865" i="2"/>
  <c r="E3865" i="2"/>
  <c r="M3864" i="2"/>
  <c r="J3864" i="2"/>
  <c r="H3864" i="2"/>
  <c r="E3864" i="2"/>
  <c r="M3863" i="2"/>
  <c r="J3863" i="2"/>
  <c r="H3863" i="2"/>
  <c r="E3863" i="2"/>
  <c r="M3862" i="2"/>
  <c r="J3862" i="2"/>
  <c r="H3862" i="2"/>
  <c r="E3862" i="2"/>
  <c r="M3861" i="2"/>
  <c r="J3861" i="2"/>
  <c r="H3861" i="2"/>
  <c r="E3861" i="2"/>
  <c r="M3860" i="2"/>
  <c r="J3860" i="2"/>
  <c r="H3860" i="2"/>
  <c r="E3860" i="2"/>
  <c r="M3859" i="2"/>
  <c r="J3859" i="2"/>
  <c r="H3859" i="2"/>
  <c r="E3859" i="2"/>
  <c r="M3858" i="2"/>
  <c r="J3858" i="2"/>
  <c r="H3858" i="2"/>
  <c r="E3858" i="2"/>
  <c r="M3857" i="2"/>
  <c r="J3857" i="2"/>
  <c r="H3857" i="2"/>
  <c r="E3857" i="2"/>
  <c r="M3856" i="2"/>
  <c r="J3856" i="2"/>
  <c r="H3856" i="2"/>
  <c r="E3856" i="2"/>
  <c r="M3855" i="2"/>
  <c r="J3855" i="2"/>
  <c r="H3855" i="2"/>
  <c r="E3855" i="2"/>
  <c r="M3854" i="2"/>
  <c r="J3854" i="2"/>
  <c r="H3854" i="2"/>
  <c r="E3854" i="2"/>
  <c r="M3853" i="2"/>
  <c r="J3853" i="2"/>
  <c r="H3853" i="2"/>
  <c r="E3853" i="2"/>
  <c r="M3852" i="2"/>
  <c r="J3852" i="2"/>
  <c r="H3852" i="2"/>
  <c r="E3852" i="2"/>
  <c r="M3851" i="2"/>
  <c r="J3851" i="2"/>
  <c r="H3851" i="2"/>
  <c r="E3851" i="2"/>
  <c r="M3850" i="2"/>
  <c r="J3850" i="2"/>
  <c r="H3850" i="2"/>
  <c r="E3850" i="2"/>
  <c r="M3849" i="2"/>
  <c r="J3849" i="2"/>
  <c r="H3849" i="2"/>
  <c r="E3849" i="2"/>
  <c r="M3848" i="2"/>
  <c r="J3848" i="2"/>
  <c r="H3848" i="2"/>
  <c r="E3848" i="2"/>
  <c r="M3847" i="2"/>
  <c r="J3847" i="2"/>
  <c r="H3847" i="2"/>
  <c r="E3847" i="2"/>
  <c r="M3846" i="2"/>
  <c r="J3846" i="2"/>
  <c r="H3846" i="2"/>
  <c r="E3846" i="2"/>
  <c r="M3845" i="2"/>
  <c r="J3845" i="2"/>
  <c r="H3845" i="2"/>
  <c r="E3845" i="2"/>
  <c r="M3844" i="2"/>
  <c r="J3844" i="2"/>
  <c r="H3844" i="2"/>
  <c r="E3844" i="2"/>
  <c r="M3843" i="2"/>
  <c r="J3843" i="2"/>
  <c r="H3843" i="2"/>
  <c r="E3843" i="2"/>
  <c r="M3842" i="2"/>
  <c r="J3842" i="2"/>
  <c r="H3842" i="2"/>
  <c r="E3842" i="2"/>
  <c r="M3841" i="2"/>
  <c r="J3841" i="2"/>
  <c r="H3841" i="2"/>
  <c r="E3841" i="2"/>
  <c r="M3840" i="2"/>
  <c r="J3840" i="2"/>
  <c r="H3840" i="2"/>
  <c r="E3840" i="2"/>
  <c r="M3839" i="2"/>
  <c r="J3839" i="2"/>
  <c r="H3839" i="2"/>
  <c r="E3839" i="2"/>
  <c r="M3838" i="2"/>
  <c r="J3838" i="2"/>
  <c r="H3838" i="2"/>
  <c r="E3838" i="2"/>
  <c r="M3837" i="2"/>
  <c r="J3837" i="2"/>
  <c r="H3837" i="2"/>
  <c r="E3837" i="2"/>
  <c r="M3836" i="2"/>
  <c r="J3836" i="2"/>
  <c r="H3836" i="2"/>
  <c r="E3836" i="2"/>
  <c r="M3835" i="2"/>
  <c r="J3835" i="2"/>
  <c r="H3835" i="2"/>
  <c r="E3835" i="2"/>
  <c r="M3834" i="2"/>
  <c r="J3834" i="2"/>
  <c r="H3834" i="2"/>
  <c r="E3834" i="2"/>
  <c r="M3833" i="2"/>
  <c r="J3833" i="2"/>
  <c r="H3833" i="2"/>
  <c r="E3833" i="2"/>
  <c r="M3832" i="2"/>
  <c r="J3832" i="2"/>
  <c r="H3832" i="2"/>
  <c r="E3832" i="2"/>
  <c r="M3831" i="2"/>
  <c r="J3831" i="2"/>
  <c r="H3831" i="2"/>
  <c r="E3831" i="2"/>
  <c r="M3830" i="2"/>
  <c r="J3830" i="2"/>
  <c r="H3830" i="2"/>
  <c r="E3830" i="2"/>
  <c r="M3829" i="2"/>
  <c r="J3829" i="2"/>
  <c r="H3829" i="2"/>
  <c r="E3829" i="2"/>
  <c r="M3828" i="2"/>
  <c r="J3828" i="2"/>
  <c r="H3828" i="2"/>
  <c r="E3828" i="2"/>
  <c r="M3827" i="2"/>
  <c r="J3827" i="2"/>
  <c r="H3827" i="2"/>
  <c r="E3827" i="2"/>
  <c r="M3826" i="2"/>
  <c r="J3826" i="2"/>
  <c r="H3826" i="2"/>
  <c r="E3826" i="2"/>
  <c r="M3825" i="2"/>
  <c r="J3825" i="2"/>
  <c r="H3825" i="2"/>
  <c r="E3825" i="2"/>
  <c r="M3824" i="2"/>
  <c r="J3824" i="2"/>
  <c r="H3824" i="2"/>
  <c r="E3824" i="2"/>
  <c r="M3823" i="2"/>
  <c r="J3823" i="2"/>
  <c r="H3823" i="2"/>
  <c r="E3823" i="2"/>
  <c r="M3822" i="2"/>
  <c r="J3822" i="2"/>
  <c r="H3822" i="2"/>
  <c r="E3822" i="2"/>
  <c r="M3821" i="2"/>
  <c r="J3821" i="2"/>
  <c r="H3821" i="2"/>
  <c r="E3821" i="2"/>
  <c r="M3820" i="2"/>
  <c r="J3820" i="2"/>
  <c r="H3820" i="2"/>
  <c r="E3820" i="2"/>
  <c r="M3819" i="2"/>
  <c r="J3819" i="2"/>
  <c r="H3819" i="2"/>
  <c r="E3819" i="2"/>
  <c r="M3818" i="2"/>
  <c r="J3818" i="2"/>
  <c r="H3818" i="2"/>
  <c r="E3818" i="2"/>
  <c r="M3817" i="2"/>
  <c r="J3817" i="2"/>
  <c r="H3817" i="2"/>
  <c r="E3817" i="2"/>
  <c r="M3816" i="2"/>
  <c r="J3816" i="2"/>
  <c r="H3816" i="2"/>
  <c r="E3816" i="2"/>
  <c r="M3815" i="2"/>
  <c r="J3815" i="2"/>
  <c r="H3815" i="2"/>
  <c r="E3815" i="2"/>
  <c r="M3814" i="2"/>
  <c r="J3814" i="2"/>
  <c r="H3814" i="2"/>
  <c r="E3814" i="2"/>
  <c r="M3813" i="2"/>
  <c r="J3813" i="2"/>
  <c r="H3813" i="2"/>
  <c r="E3813" i="2"/>
  <c r="M3812" i="2"/>
  <c r="J3812" i="2"/>
  <c r="H3812" i="2"/>
  <c r="E3812" i="2"/>
  <c r="M3811" i="2"/>
  <c r="J3811" i="2"/>
  <c r="H3811" i="2"/>
  <c r="E3811" i="2"/>
  <c r="M3810" i="2"/>
  <c r="J3810" i="2"/>
  <c r="H3810" i="2"/>
  <c r="E3810" i="2"/>
  <c r="M3809" i="2"/>
  <c r="J3809" i="2"/>
  <c r="H3809" i="2"/>
  <c r="E3809" i="2"/>
  <c r="M3808" i="2"/>
  <c r="J3808" i="2"/>
  <c r="H3808" i="2"/>
  <c r="E3808" i="2"/>
  <c r="M3807" i="2"/>
  <c r="J3807" i="2"/>
  <c r="H3807" i="2"/>
  <c r="E3807" i="2"/>
  <c r="M3806" i="2"/>
  <c r="J3806" i="2"/>
  <c r="H3806" i="2"/>
  <c r="E3806" i="2"/>
  <c r="M3805" i="2"/>
  <c r="J3805" i="2"/>
  <c r="H3805" i="2"/>
  <c r="E3805" i="2"/>
  <c r="M3804" i="2"/>
  <c r="J3804" i="2"/>
  <c r="H3804" i="2"/>
  <c r="E3804" i="2"/>
  <c r="M3803" i="2"/>
  <c r="J3803" i="2"/>
  <c r="H3803" i="2"/>
  <c r="E3803" i="2"/>
  <c r="M3802" i="2"/>
  <c r="J3802" i="2"/>
  <c r="H3802" i="2"/>
  <c r="E3802" i="2"/>
  <c r="M3801" i="2"/>
  <c r="J3801" i="2"/>
  <c r="H3801" i="2"/>
  <c r="E3801" i="2"/>
  <c r="M3800" i="2"/>
  <c r="J3800" i="2"/>
  <c r="H3800" i="2"/>
  <c r="E3800" i="2"/>
  <c r="M3799" i="2"/>
  <c r="J3799" i="2"/>
  <c r="H3799" i="2"/>
  <c r="E3799" i="2"/>
  <c r="M3798" i="2"/>
  <c r="J3798" i="2"/>
  <c r="H3798" i="2"/>
  <c r="E3798" i="2"/>
  <c r="M3797" i="2"/>
  <c r="J3797" i="2"/>
  <c r="H3797" i="2"/>
  <c r="E3797" i="2"/>
  <c r="M3796" i="2"/>
  <c r="J3796" i="2"/>
  <c r="H3796" i="2"/>
  <c r="E3796" i="2"/>
  <c r="M3795" i="2"/>
  <c r="J3795" i="2"/>
  <c r="H3795" i="2"/>
  <c r="E3795" i="2"/>
  <c r="M3794" i="2"/>
  <c r="J3794" i="2"/>
  <c r="H3794" i="2"/>
  <c r="E3794" i="2"/>
  <c r="M3793" i="2"/>
  <c r="J3793" i="2"/>
  <c r="H3793" i="2"/>
  <c r="E3793" i="2"/>
  <c r="M3792" i="2"/>
  <c r="J3792" i="2"/>
  <c r="H3792" i="2"/>
  <c r="E3792" i="2"/>
  <c r="M3791" i="2"/>
  <c r="J3791" i="2"/>
  <c r="H3791" i="2"/>
  <c r="E3791" i="2"/>
  <c r="M3790" i="2"/>
  <c r="J3790" i="2"/>
  <c r="H3790" i="2"/>
  <c r="E3790" i="2"/>
  <c r="M3789" i="2"/>
  <c r="J3789" i="2"/>
  <c r="H3789" i="2"/>
  <c r="E3789" i="2"/>
  <c r="M3788" i="2"/>
  <c r="J3788" i="2"/>
  <c r="H3788" i="2"/>
  <c r="E3788" i="2"/>
  <c r="M3787" i="2"/>
  <c r="J3787" i="2"/>
  <c r="H3787" i="2"/>
  <c r="E3787" i="2"/>
  <c r="M3786" i="2"/>
  <c r="J3786" i="2"/>
  <c r="H3786" i="2"/>
  <c r="E3786" i="2"/>
  <c r="M3785" i="2"/>
  <c r="J3785" i="2"/>
  <c r="H3785" i="2"/>
  <c r="E3785" i="2"/>
  <c r="M3784" i="2"/>
  <c r="J3784" i="2"/>
  <c r="H3784" i="2"/>
  <c r="E3784" i="2"/>
  <c r="M3783" i="2"/>
  <c r="J3783" i="2"/>
  <c r="H3783" i="2"/>
  <c r="E3783" i="2"/>
  <c r="M3782" i="2"/>
  <c r="J3782" i="2"/>
  <c r="H3782" i="2"/>
  <c r="E3782" i="2"/>
  <c r="M3781" i="2"/>
  <c r="J3781" i="2"/>
  <c r="H3781" i="2"/>
  <c r="E3781" i="2"/>
  <c r="M3780" i="2"/>
  <c r="J3780" i="2"/>
  <c r="H3780" i="2"/>
  <c r="E3780" i="2"/>
  <c r="M3779" i="2"/>
  <c r="J3779" i="2"/>
  <c r="H3779" i="2"/>
  <c r="E3779" i="2"/>
  <c r="M3778" i="2"/>
  <c r="J3778" i="2"/>
  <c r="H3778" i="2"/>
  <c r="E3778" i="2"/>
  <c r="M3777" i="2"/>
  <c r="J3777" i="2"/>
  <c r="H3777" i="2"/>
  <c r="E3777" i="2"/>
  <c r="M3776" i="2"/>
  <c r="J3776" i="2"/>
  <c r="H3776" i="2"/>
  <c r="E3776" i="2"/>
  <c r="M3775" i="2"/>
  <c r="J3775" i="2"/>
  <c r="H3775" i="2"/>
  <c r="E3775" i="2"/>
  <c r="M3774" i="2"/>
  <c r="J3774" i="2"/>
  <c r="H3774" i="2"/>
  <c r="E3774" i="2"/>
  <c r="M3773" i="2"/>
  <c r="J3773" i="2"/>
  <c r="H3773" i="2"/>
  <c r="E3773" i="2"/>
  <c r="M3772" i="2"/>
  <c r="J3772" i="2"/>
  <c r="H3772" i="2"/>
  <c r="E3772" i="2"/>
  <c r="M3771" i="2"/>
  <c r="J3771" i="2"/>
  <c r="H3771" i="2"/>
  <c r="E3771" i="2"/>
  <c r="M3770" i="2"/>
  <c r="J3770" i="2"/>
  <c r="H3770" i="2"/>
  <c r="E3770" i="2"/>
  <c r="M3769" i="2"/>
  <c r="J3769" i="2"/>
  <c r="H3769" i="2"/>
  <c r="E3769" i="2"/>
  <c r="M3768" i="2"/>
  <c r="J3768" i="2"/>
  <c r="H3768" i="2"/>
  <c r="E3768" i="2"/>
  <c r="M3767" i="2"/>
  <c r="J3767" i="2"/>
  <c r="H3767" i="2"/>
  <c r="E3767" i="2"/>
  <c r="M3766" i="2"/>
  <c r="J3766" i="2"/>
  <c r="H3766" i="2"/>
  <c r="E3766" i="2"/>
  <c r="M3765" i="2"/>
  <c r="J3765" i="2"/>
  <c r="H3765" i="2"/>
  <c r="E3765" i="2"/>
  <c r="M3764" i="2"/>
  <c r="J3764" i="2"/>
  <c r="H3764" i="2"/>
  <c r="E3764" i="2"/>
  <c r="M3763" i="2"/>
  <c r="J3763" i="2"/>
  <c r="H3763" i="2"/>
  <c r="E3763" i="2"/>
  <c r="M3762" i="2"/>
  <c r="J3762" i="2"/>
  <c r="H3762" i="2"/>
  <c r="E3762" i="2"/>
  <c r="M3761" i="2"/>
  <c r="J3761" i="2"/>
  <c r="H3761" i="2"/>
  <c r="E3761" i="2"/>
  <c r="M3760" i="2"/>
  <c r="J3760" i="2"/>
  <c r="H3760" i="2"/>
  <c r="E3760" i="2"/>
  <c r="M3759" i="2"/>
  <c r="J3759" i="2"/>
  <c r="H3759" i="2"/>
  <c r="E3759" i="2"/>
  <c r="M3758" i="2"/>
  <c r="J3758" i="2"/>
  <c r="H3758" i="2"/>
  <c r="E3758" i="2"/>
  <c r="M3757" i="2"/>
  <c r="J3757" i="2"/>
  <c r="H3757" i="2"/>
  <c r="E3757" i="2"/>
  <c r="M3756" i="2"/>
  <c r="J3756" i="2"/>
  <c r="H3756" i="2"/>
  <c r="E3756" i="2"/>
  <c r="M3755" i="2"/>
  <c r="J3755" i="2"/>
  <c r="H3755" i="2"/>
  <c r="E3755" i="2"/>
  <c r="M3754" i="2"/>
  <c r="J3754" i="2"/>
  <c r="H3754" i="2"/>
  <c r="E3754" i="2"/>
  <c r="M3753" i="2"/>
  <c r="J3753" i="2"/>
  <c r="H3753" i="2"/>
  <c r="E3753" i="2"/>
  <c r="M3752" i="2"/>
  <c r="J3752" i="2"/>
  <c r="H3752" i="2"/>
  <c r="E3752" i="2"/>
  <c r="M3751" i="2"/>
  <c r="J3751" i="2"/>
  <c r="H3751" i="2"/>
  <c r="E3751" i="2"/>
  <c r="M3750" i="2"/>
  <c r="J3750" i="2"/>
  <c r="H3750" i="2"/>
  <c r="E3750" i="2"/>
  <c r="M3749" i="2"/>
  <c r="J3749" i="2"/>
  <c r="H3749" i="2"/>
  <c r="E3749" i="2"/>
  <c r="M3748" i="2"/>
  <c r="J3748" i="2"/>
  <c r="H3748" i="2"/>
  <c r="E3748" i="2"/>
  <c r="M3747" i="2"/>
  <c r="J3747" i="2"/>
  <c r="H3747" i="2"/>
  <c r="E3747" i="2"/>
  <c r="M3746" i="2"/>
  <c r="J3746" i="2"/>
  <c r="H3746" i="2"/>
  <c r="E3746" i="2"/>
  <c r="M3745" i="2"/>
  <c r="J3745" i="2"/>
  <c r="H3745" i="2"/>
  <c r="E3745" i="2"/>
  <c r="M3744" i="2"/>
  <c r="J3744" i="2"/>
  <c r="H3744" i="2"/>
  <c r="E3744" i="2"/>
  <c r="M3743" i="2"/>
  <c r="J3743" i="2"/>
  <c r="H3743" i="2"/>
  <c r="E3743" i="2"/>
  <c r="M3742" i="2"/>
  <c r="J3742" i="2"/>
  <c r="H3742" i="2"/>
  <c r="E3742" i="2"/>
  <c r="M3741" i="2"/>
  <c r="J3741" i="2"/>
  <c r="H3741" i="2"/>
  <c r="E3741" i="2"/>
  <c r="M3740" i="2"/>
  <c r="J3740" i="2"/>
  <c r="H3740" i="2"/>
  <c r="E3740" i="2"/>
  <c r="M3739" i="2"/>
  <c r="J3739" i="2"/>
  <c r="H3739" i="2"/>
  <c r="E3739" i="2"/>
  <c r="M3738" i="2"/>
  <c r="J3738" i="2"/>
  <c r="H3738" i="2"/>
  <c r="E3738" i="2"/>
  <c r="M3737" i="2"/>
  <c r="J3737" i="2"/>
  <c r="H3737" i="2"/>
  <c r="E3737" i="2"/>
  <c r="M3736" i="2"/>
  <c r="J3736" i="2"/>
  <c r="H3736" i="2"/>
  <c r="E3736" i="2"/>
  <c r="M3735" i="2"/>
  <c r="J3735" i="2"/>
  <c r="H3735" i="2"/>
  <c r="E3735" i="2"/>
  <c r="M3734" i="2"/>
  <c r="J3734" i="2"/>
  <c r="H3734" i="2"/>
  <c r="E3734" i="2"/>
  <c r="M3733" i="2"/>
  <c r="J3733" i="2"/>
  <c r="H3733" i="2"/>
  <c r="E3733" i="2"/>
  <c r="M3732" i="2"/>
  <c r="J3732" i="2"/>
  <c r="H3732" i="2"/>
  <c r="E3732" i="2"/>
  <c r="M3731" i="2"/>
  <c r="J3731" i="2"/>
  <c r="H3731" i="2"/>
  <c r="E3731" i="2"/>
  <c r="M3730" i="2"/>
  <c r="J3730" i="2"/>
  <c r="H3730" i="2"/>
  <c r="E3730" i="2"/>
  <c r="M3729" i="2"/>
  <c r="J3729" i="2"/>
  <c r="H3729" i="2"/>
  <c r="E3729" i="2"/>
  <c r="M3728" i="2"/>
  <c r="J3728" i="2"/>
  <c r="H3728" i="2"/>
  <c r="E3728" i="2"/>
  <c r="M3727" i="2"/>
  <c r="J3727" i="2"/>
  <c r="H3727" i="2"/>
  <c r="E3727" i="2"/>
  <c r="M3726" i="2"/>
  <c r="J3726" i="2"/>
  <c r="H3726" i="2"/>
  <c r="E3726" i="2"/>
  <c r="M3725" i="2"/>
  <c r="J3725" i="2"/>
  <c r="H3725" i="2"/>
  <c r="E3725" i="2"/>
  <c r="M3724" i="2"/>
  <c r="J3724" i="2"/>
  <c r="H3724" i="2"/>
  <c r="E3724" i="2"/>
  <c r="M3723" i="2"/>
  <c r="J3723" i="2"/>
  <c r="H3723" i="2"/>
  <c r="E3723" i="2"/>
  <c r="M3722" i="2"/>
  <c r="J3722" i="2"/>
  <c r="H3722" i="2"/>
  <c r="E3722" i="2"/>
  <c r="M3721" i="2"/>
  <c r="J3721" i="2"/>
  <c r="H3721" i="2"/>
  <c r="E3721" i="2"/>
  <c r="M3720" i="2"/>
  <c r="J3720" i="2"/>
  <c r="H3720" i="2"/>
  <c r="E3720" i="2"/>
  <c r="M3719" i="2"/>
  <c r="J3719" i="2"/>
  <c r="H3719" i="2"/>
  <c r="E3719" i="2"/>
  <c r="M3718" i="2"/>
  <c r="J3718" i="2"/>
  <c r="H3718" i="2"/>
  <c r="E3718" i="2"/>
  <c r="M3717" i="2"/>
  <c r="J3717" i="2"/>
  <c r="H3717" i="2"/>
  <c r="E3717" i="2"/>
  <c r="M3716" i="2"/>
  <c r="J3716" i="2"/>
  <c r="H3716" i="2"/>
  <c r="E3716" i="2"/>
  <c r="M3715" i="2"/>
  <c r="J3715" i="2"/>
  <c r="H3715" i="2"/>
  <c r="E3715" i="2"/>
  <c r="M3714" i="2"/>
  <c r="J3714" i="2"/>
  <c r="H3714" i="2"/>
  <c r="E3714" i="2"/>
  <c r="M3713" i="2"/>
  <c r="J3713" i="2"/>
  <c r="H3713" i="2"/>
  <c r="E3713" i="2"/>
  <c r="M3712" i="2"/>
  <c r="J3712" i="2"/>
  <c r="H3712" i="2"/>
  <c r="E3712" i="2"/>
  <c r="M3711" i="2"/>
  <c r="J3711" i="2"/>
  <c r="H3711" i="2"/>
  <c r="E3711" i="2"/>
  <c r="M3710" i="2"/>
  <c r="J3710" i="2"/>
  <c r="H3710" i="2"/>
  <c r="E3710" i="2"/>
  <c r="M3709" i="2"/>
  <c r="J3709" i="2"/>
  <c r="H3709" i="2"/>
  <c r="E3709" i="2"/>
  <c r="M3708" i="2"/>
  <c r="J3708" i="2"/>
  <c r="H3708" i="2"/>
  <c r="E3708" i="2"/>
  <c r="M3707" i="2"/>
  <c r="J3707" i="2"/>
  <c r="H3707" i="2"/>
  <c r="E3707" i="2"/>
  <c r="M3706" i="2"/>
  <c r="J3706" i="2"/>
  <c r="H3706" i="2"/>
  <c r="E3706" i="2"/>
  <c r="M3705" i="2"/>
  <c r="J3705" i="2"/>
  <c r="H3705" i="2"/>
  <c r="E3705" i="2"/>
  <c r="M3704" i="2"/>
  <c r="J3704" i="2"/>
  <c r="H3704" i="2"/>
  <c r="E3704" i="2"/>
  <c r="M3703" i="2"/>
  <c r="J3703" i="2"/>
  <c r="H3703" i="2"/>
  <c r="E3703" i="2"/>
  <c r="M3702" i="2"/>
  <c r="J3702" i="2"/>
  <c r="H3702" i="2"/>
  <c r="E3702" i="2"/>
  <c r="M3701" i="2"/>
  <c r="J3701" i="2"/>
  <c r="H3701" i="2"/>
  <c r="E3701" i="2"/>
  <c r="M3700" i="2"/>
  <c r="J3700" i="2"/>
  <c r="H3700" i="2"/>
  <c r="E3700" i="2"/>
  <c r="M3699" i="2"/>
  <c r="J3699" i="2"/>
  <c r="H3699" i="2"/>
  <c r="E3699" i="2"/>
  <c r="M3698" i="2"/>
  <c r="J3698" i="2"/>
  <c r="H3698" i="2"/>
  <c r="E3698" i="2"/>
  <c r="M3697" i="2"/>
  <c r="J3697" i="2"/>
  <c r="H3697" i="2"/>
  <c r="E3697" i="2"/>
  <c r="M3696" i="2"/>
  <c r="J3696" i="2"/>
  <c r="H3696" i="2"/>
  <c r="E3696" i="2"/>
  <c r="M3695" i="2"/>
  <c r="J3695" i="2"/>
  <c r="H3695" i="2"/>
  <c r="E3695" i="2"/>
  <c r="M3694" i="2"/>
  <c r="J3694" i="2"/>
  <c r="H3694" i="2"/>
  <c r="E3694" i="2"/>
  <c r="M3693" i="2"/>
  <c r="J3693" i="2"/>
  <c r="H3693" i="2"/>
  <c r="E3693" i="2"/>
  <c r="M3692" i="2"/>
  <c r="J3692" i="2"/>
  <c r="H3692" i="2"/>
  <c r="E3692" i="2"/>
  <c r="M3691" i="2"/>
  <c r="J3691" i="2"/>
  <c r="H3691" i="2"/>
  <c r="E3691" i="2"/>
  <c r="M3690" i="2"/>
  <c r="J3690" i="2"/>
  <c r="H3690" i="2"/>
  <c r="E3690" i="2"/>
  <c r="M3689" i="2"/>
  <c r="J3689" i="2"/>
  <c r="H3689" i="2"/>
  <c r="E3689" i="2"/>
  <c r="M3688" i="2"/>
  <c r="J3688" i="2"/>
  <c r="H3688" i="2"/>
  <c r="E3688" i="2"/>
  <c r="M3687" i="2"/>
  <c r="J3687" i="2"/>
  <c r="H3687" i="2"/>
  <c r="E3687" i="2"/>
  <c r="M3686" i="2"/>
  <c r="J3686" i="2"/>
  <c r="H3686" i="2"/>
  <c r="E3686" i="2"/>
  <c r="M3685" i="2"/>
  <c r="J3685" i="2"/>
  <c r="H3685" i="2"/>
  <c r="E3685" i="2"/>
  <c r="M3684" i="2"/>
  <c r="J3684" i="2"/>
  <c r="H3684" i="2"/>
  <c r="E3684" i="2"/>
  <c r="M3683" i="2"/>
  <c r="J3683" i="2"/>
  <c r="H3683" i="2"/>
  <c r="E3683" i="2"/>
  <c r="M3682" i="2"/>
  <c r="J3682" i="2"/>
  <c r="H3682" i="2"/>
  <c r="E3682" i="2"/>
  <c r="M3681" i="2"/>
  <c r="J3681" i="2"/>
  <c r="H3681" i="2"/>
  <c r="E3681" i="2"/>
  <c r="M3680" i="2"/>
  <c r="J3680" i="2"/>
  <c r="H3680" i="2"/>
  <c r="E3680" i="2"/>
  <c r="M3679" i="2"/>
  <c r="J3679" i="2"/>
  <c r="H3679" i="2"/>
  <c r="E3679" i="2"/>
  <c r="M3678" i="2"/>
  <c r="J3678" i="2"/>
  <c r="H3678" i="2"/>
  <c r="E3678" i="2"/>
  <c r="M3677" i="2"/>
  <c r="J3677" i="2"/>
  <c r="H3677" i="2"/>
  <c r="E3677" i="2"/>
  <c r="M3676" i="2"/>
  <c r="J3676" i="2"/>
  <c r="H3676" i="2"/>
  <c r="E3676" i="2"/>
  <c r="M3675" i="2"/>
  <c r="J3675" i="2"/>
  <c r="H3675" i="2"/>
  <c r="E3675" i="2"/>
  <c r="M3674" i="2"/>
  <c r="J3674" i="2"/>
  <c r="H3674" i="2"/>
  <c r="E3674" i="2"/>
  <c r="M3673" i="2"/>
  <c r="J3673" i="2"/>
  <c r="H3673" i="2"/>
  <c r="E3673" i="2"/>
  <c r="M3672" i="2"/>
  <c r="J3672" i="2"/>
  <c r="H3672" i="2"/>
  <c r="E3672" i="2"/>
  <c r="M3671" i="2"/>
  <c r="J3671" i="2"/>
  <c r="H3671" i="2"/>
  <c r="E3671" i="2"/>
  <c r="M3670" i="2"/>
  <c r="J3670" i="2"/>
  <c r="H3670" i="2"/>
  <c r="E3670" i="2"/>
  <c r="M3669" i="2"/>
  <c r="J3669" i="2"/>
  <c r="H3669" i="2"/>
  <c r="E3669" i="2"/>
  <c r="M3668" i="2"/>
  <c r="J3668" i="2"/>
  <c r="H3668" i="2"/>
  <c r="E3668" i="2"/>
  <c r="M3667" i="2"/>
  <c r="J3667" i="2"/>
  <c r="H3667" i="2"/>
  <c r="E3667" i="2"/>
  <c r="M3666" i="2"/>
  <c r="J3666" i="2"/>
  <c r="H3666" i="2"/>
  <c r="E3666" i="2"/>
  <c r="M3665" i="2"/>
  <c r="J3665" i="2"/>
  <c r="H3665" i="2"/>
  <c r="E3665" i="2"/>
  <c r="M3664" i="2"/>
  <c r="J3664" i="2"/>
  <c r="H3664" i="2"/>
  <c r="E3664" i="2"/>
  <c r="M3663" i="2"/>
  <c r="J3663" i="2"/>
  <c r="H3663" i="2"/>
  <c r="E3663" i="2"/>
  <c r="M3662" i="2"/>
  <c r="J3662" i="2"/>
  <c r="H3662" i="2"/>
  <c r="E3662" i="2"/>
  <c r="M3661" i="2"/>
  <c r="J3661" i="2"/>
  <c r="H3661" i="2"/>
  <c r="E3661" i="2"/>
  <c r="M3660" i="2"/>
  <c r="J3660" i="2"/>
  <c r="H3660" i="2"/>
  <c r="E3660" i="2"/>
  <c r="M3659" i="2"/>
  <c r="J3659" i="2"/>
  <c r="H3659" i="2"/>
  <c r="E3659" i="2"/>
  <c r="M3658" i="2"/>
  <c r="J3658" i="2"/>
  <c r="H3658" i="2"/>
  <c r="E3658" i="2"/>
  <c r="M3657" i="2"/>
  <c r="J3657" i="2"/>
  <c r="H3657" i="2"/>
  <c r="E3657" i="2"/>
  <c r="M3656" i="2"/>
  <c r="J3656" i="2"/>
  <c r="H3656" i="2"/>
  <c r="E3656" i="2"/>
  <c r="M3655" i="2"/>
  <c r="J3655" i="2"/>
  <c r="H3655" i="2"/>
  <c r="E3655" i="2"/>
  <c r="M3654" i="2"/>
  <c r="J3654" i="2"/>
  <c r="H3654" i="2"/>
  <c r="E3654" i="2"/>
  <c r="M3653" i="2"/>
  <c r="J3653" i="2"/>
  <c r="H3653" i="2"/>
  <c r="E3653" i="2"/>
  <c r="M3652" i="2"/>
  <c r="J3652" i="2"/>
  <c r="H3652" i="2"/>
  <c r="E3652" i="2"/>
  <c r="M3651" i="2"/>
  <c r="J3651" i="2"/>
  <c r="H3651" i="2"/>
  <c r="E3651" i="2"/>
  <c r="M3650" i="2"/>
  <c r="J3650" i="2"/>
  <c r="H3650" i="2"/>
  <c r="E3650" i="2"/>
  <c r="M3649" i="2"/>
  <c r="J3649" i="2"/>
  <c r="H3649" i="2"/>
  <c r="E3649" i="2"/>
  <c r="M3648" i="2"/>
  <c r="J3648" i="2"/>
  <c r="H3648" i="2"/>
  <c r="E3648" i="2"/>
  <c r="M3647" i="2"/>
  <c r="J3647" i="2"/>
  <c r="H3647" i="2"/>
  <c r="E3647" i="2"/>
  <c r="M3646" i="2"/>
  <c r="J3646" i="2"/>
  <c r="H3646" i="2"/>
  <c r="E3646" i="2"/>
  <c r="M3645" i="2"/>
  <c r="J3645" i="2"/>
  <c r="H3645" i="2"/>
  <c r="E3645" i="2"/>
  <c r="M3644" i="2"/>
  <c r="J3644" i="2"/>
  <c r="H3644" i="2"/>
  <c r="E3644" i="2"/>
  <c r="M3643" i="2"/>
  <c r="J3643" i="2"/>
  <c r="H3643" i="2"/>
  <c r="E3643" i="2"/>
  <c r="M3642" i="2"/>
  <c r="J3642" i="2"/>
  <c r="H3642" i="2"/>
  <c r="E3642" i="2"/>
  <c r="M3641" i="2"/>
  <c r="J3641" i="2"/>
  <c r="H3641" i="2"/>
  <c r="E3641" i="2"/>
  <c r="M3640" i="2"/>
  <c r="J3640" i="2"/>
  <c r="H3640" i="2"/>
  <c r="E3640" i="2"/>
  <c r="M3639" i="2"/>
  <c r="J3639" i="2"/>
  <c r="H3639" i="2"/>
  <c r="E3639" i="2"/>
  <c r="M3638" i="2"/>
  <c r="J3638" i="2"/>
  <c r="H3638" i="2"/>
  <c r="E3638" i="2"/>
  <c r="M3637" i="2"/>
  <c r="J3637" i="2"/>
  <c r="H3637" i="2"/>
  <c r="E3637" i="2"/>
  <c r="M3636" i="2"/>
  <c r="J3636" i="2"/>
  <c r="H3636" i="2"/>
  <c r="E3636" i="2"/>
  <c r="M3635" i="2"/>
  <c r="J3635" i="2"/>
  <c r="H3635" i="2"/>
  <c r="E3635" i="2"/>
  <c r="M3634" i="2"/>
  <c r="J3634" i="2"/>
  <c r="H3634" i="2"/>
  <c r="E3634" i="2"/>
  <c r="M3633" i="2"/>
  <c r="J3633" i="2"/>
  <c r="H3633" i="2"/>
  <c r="E3633" i="2"/>
  <c r="M3632" i="2"/>
  <c r="J3632" i="2"/>
  <c r="H3632" i="2"/>
  <c r="E3632" i="2"/>
  <c r="M3631" i="2"/>
  <c r="J3631" i="2"/>
  <c r="H3631" i="2"/>
  <c r="E3631" i="2"/>
  <c r="M3630" i="2"/>
  <c r="J3630" i="2"/>
  <c r="H3630" i="2"/>
  <c r="E3630" i="2"/>
  <c r="M3629" i="2"/>
  <c r="J3629" i="2"/>
  <c r="H3629" i="2"/>
  <c r="E3629" i="2"/>
  <c r="M3628" i="2"/>
  <c r="J3628" i="2"/>
  <c r="H3628" i="2"/>
  <c r="E3628" i="2"/>
  <c r="M3627" i="2"/>
  <c r="J3627" i="2"/>
  <c r="H3627" i="2"/>
  <c r="E3627" i="2"/>
  <c r="M3626" i="2"/>
  <c r="J3626" i="2"/>
  <c r="H3626" i="2"/>
  <c r="E3626" i="2"/>
  <c r="M3625" i="2"/>
  <c r="J3625" i="2"/>
  <c r="H3625" i="2"/>
  <c r="E3625" i="2"/>
  <c r="M3624" i="2"/>
  <c r="J3624" i="2"/>
  <c r="H3624" i="2"/>
  <c r="E3624" i="2"/>
  <c r="M3623" i="2"/>
  <c r="J3623" i="2"/>
  <c r="H3623" i="2"/>
  <c r="E3623" i="2"/>
  <c r="M3622" i="2"/>
  <c r="J3622" i="2"/>
  <c r="H3622" i="2"/>
  <c r="E3622" i="2"/>
  <c r="M3621" i="2"/>
  <c r="J3621" i="2"/>
  <c r="H3621" i="2"/>
  <c r="E3621" i="2"/>
  <c r="M3620" i="2"/>
  <c r="J3620" i="2"/>
  <c r="H3620" i="2"/>
  <c r="E3620" i="2"/>
  <c r="M3619" i="2"/>
  <c r="J3619" i="2"/>
  <c r="H3619" i="2"/>
  <c r="E3619" i="2"/>
  <c r="M3618" i="2"/>
  <c r="J3618" i="2"/>
  <c r="H3618" i="2"/>
  <c r="E3618" i="2"/>
  <c r="M3617" i="2"/>
  <c r="J3617" i="2"/>
  <c r="H3617" i="2"/>
  <c r="E3617" i="2"/>
  <c r="M3616" i="2"/>
  <c r="J3616" i="2"/>
  <c r="H3616" i="2"/>
  <c r="E3616" i="2"/>
  <c r="M3615" i="2"/>
  <c r="J3615" i="2"/>
  <c r="H3615" i="2"/>
  <c r="E3615" i="2"/>
  <c r="M3614" i="2"/>
  <c r="J3614" i="2"/>
  <c r="H3614" i="2"/>
  <c r="E3614" i="2"/>
  <c r="M3613" i="2"/>
  <c r="J3613" i="2"/>
  <c r="H3613" i="2"/>
  <c r="E3613" i="2"/>
  <c r="M3612" i="2"/>
  <c r="J3612" i="2"/>
  <c r="H3612" i="2"/>
  <c r="E3612" i="2"/>
  <c r="M3611" i="2"/>
  <c r="J3611" i="2"/>
  <c r="H3611" i="2"/>
  <c r="E3611" i="2"/>
  <c r="M3610" i="2"/>
  <c r="J3610" i="2"/>
  <c r="H3610" i="2"/>
  <c r="E3610" i="2"/>
  <c r="M3609" i="2"/>
  <c r="J3609" i="2"/>
  <c r="H3609" i="2"/>
  <c r="E3609" i="2"/>
  <c r="M3608" i="2"/>
  <c r="J3608" i="2"/>
  <c r="H3608" i="2"/>
  <c r="E3608" i="2"/>
  <c r="M3607" i="2"/>
  <c r="J3607" i="2"/>
  <c r="H3607" i="2"/>
  <c r="E3607" i="2"/>
  <c r="M3606" i="2"/>
  <c r="J3606" i="2"/>
  <c r="H3606" i="2"/>
  <c r="E3606" i="2"/>
  <c r="M3605" i="2"/>
  <c r="J3605" i="2"/>
  <c r="H3605" i="2"/>
  <c r="E3605" i="2"/>
  <c r="M3604" i="2"/>
  <c r="J3604" i="2"/>
  <c r="H3604" i="2"/>
  <c r="E3604" i="2"/>
  <c r="M3603" i="2"/>
  <c r="J3603" i="2"/>
  <c r="H3603" i="2"/>
  <c r="E3603" i="2"/>
  <c r="M3602" i="2"/>
  <c r="J3602" i="2"/>
  <c r="H3602" i="2"/>
  <c r="E3602" i="2"/>
  <c r="M3601" i="2"/>
  <c r="J3601" i="2"/>
  <c r="H3601" i="2"/>
  <c r="E3601" i="2"/>
  <c r="M3600" i="2"/>
  <c r="J3600" i="2"/>
  <c r="H3600" i="2"/>
  <c r="E3600" i="2"/>
  <c r="M3599" i="2"/>
  <c r="J3599" i="2"/>
  <c r="H3599" i="2"/>
  <c r="E3599" i="2"/>
  <c r="M3598" i="2"/>
  <c r="J3598" i="2"/>
  <c r="H3598" i="2"/>
  <c r="E3598" i="2"/>
  <c r="M3597" i="2"/>
  <c r="J3597" i="2"/>
  <c r="H3597" i="2"/>
  <c r="E3597" i="2"/>
  <c r="M3596" i="2"/>
  <c r="J3596" i="2"/>
  <c r="H3596" i="2"/>
  <c r="E3596" i="2"/>
  <c r="M3595" i="2"/>
  <c r="J3595" i="2"/>
  <c r="H3595" i="2"/>
  <c r="E3595" i="2"/>
  <c r="M3594" i="2"/>
  <c r="J3594" i="2"/>
  <c r="H3594" i="2"/>
  <c r="E3594" i="2"/>
  <c r="M3593" i="2"/>
  <c r="J3593" i="2"/>
  <c r="H3593" i="2"/>
  <c r="E3593" i="2"/>
  <c r="M3592" i="2"/>
  <c r="J3592" i="2"/>
  <c r="H3592" i="2"/>
  <c r="E3592" i="2"/>
  <c r="M3591" i="2"/>
  <c r="J3591" i="2"/>
  <c r="H3591" i="2"/>
  <c r="E3591" i="2"/>
  <c r="M3590" i="2"/>
  <c r="J3590" i="2"/>
  <c r="H3590" i="2"/>
  <c r="E3590" i="2"/>
  <c r="M3589" i="2"/>
  <c r="J3589" i="2"/>
  <c r="H3589" i="2"/>
  <c r="E3589" i="2"/>
  <c r="M3588" i="2"/>
  <c r="J3588" i="2"/>
  <c r="H3588" i="2"/>
  <c r="E3588" i="2"/>
  <c r="M3587" i="2"/>
  <c r="J3587" i="2"/>
  <c r="H3587" i="2"/>
  <c r="E3587" i="2"/>
  <c r="M3586" i="2"/>
  <c r="J3586" i="2"/>
  <c r="H3586" i="2"/>
  <c r="E3586" i="2"/>
  <c r="M3585" i="2"/>
  <c r="J3585" i="2"/>
  <c r="H3585" i="2"/>
  <c r="E3585" i="2"/>
  <c r="M3584" i="2"/>
  <c r="J3584" i="2"/>
  <c r="H3584" i="2"/>
  <c r="E3584" i="2"/>
  <c r="M3583" i="2"/>
  <c r="J3583" i="2"/>
  <c r="H3583" i="2"/>
  <c r="E3583" i="2"/>
  <c r="M3582" i="2"/>
  <c r="J3582" i="2"/>
  <c r="H3582" i="2"/>
  <c r="E3582" i="2"/>
  <c r="M3581" i="2"/>
  <c r="J3581" i="2"/>
  <c r="H3581" i="2"/>
  <c r="E3581" i="2"/>
  <c r="M3580" i="2"/>
  <c r="J3580" i="2"/>
  <c r="H3580" i="2"/>
  <c r="E3580" i="2"/>
  <c r="M3579" i="2"/>
  <c r="J3579" i="2"/>
  <c r="H3579" i="2"/>
  <c r="E3579" i="2"/>
  <c r="M3578" i="2"/>
  <c r="J3578" i="2"/>
  <c r="H3578" i="2"/>
  <c r="E3578" i="2"/>
  <c r="M3577" i="2"/>
  <c r="J3577" i="2"/>
  <c r="H3577" i="2"/>
  <c r="E3577" i="2"/>
  <c r="M3576" i="2"/>
  <c r="J3576" i="2"/>
  <c r="H3576" i="2"/>
  <c r="E3576" i="2"/>
  <c r="M3575" i="2"/>
  <c r="J3575" i="2"/>
  <c r="H3575" i="2"/>
  <c r="E3575" i="2"/>
  <c r="M3574" i="2"/>
  <c r="J3574" i="2"/>
  <c r="H3574" i="2"/>
  <c r="E3574" i="2"/>
  <c r="M3573" i="2"/>
  <c r="J3573" i="2"/>
  <c r="H3573" i="2"/>
  <c r="E3573" i="2"/>
  <c r="M3572" i="2"/>
  <c r="J3572" i="2"/>
  <c r="H3572" i="2"/>
  <c r="E3572" i="2"/>
  <c r="M3571" i="2"/>
  <c r="J3571" i="2"/>
  <c r="H3571" i="2"/>
  <c r="E3571" i="2"/>
  <c r="M3570" i="2"/>
  <c r="J3570" i="2"/>
  <c r="H3570" i="2"/>
  <c r="E3570" i="2"/>
  <c r="M3569" i="2"/>
  <c r="J3569" i="2"/>
  <c r="H3569" i="2"/>
  <c r="E3569" i="2"/>
  <c r="M3568" i="2"/>
  <c r="J3568" i="2"/>
  <c r="H3568" i="2"/>
  <c r="E3568" i="2"/>
  <c r="M3567" i="2"/>
  <c r="J3567" i="2"/>
  <c r="H3567" i="2"/>
  <c r="E3567" i="2"/>
  <c r="M3566" i="2"/>
  <c r="J3566" i="2"/>
  <c r="H3566" i="2"/>
  <c r="E3566" i="2"/>
  <c r="M3565" i="2"/>
  <c r="J3565" i="2"/>
  <c r="H3565" i="2"/>
  <c r="E3565" i="2"/>
  <c r="M3564" i="2"/>
  <c r="J3564" i="2"/>
  <c r="H3564" i="2"/>
  <c r="E3564" i="2"/>
  <c r="M3563" i="2"/>
  <c r="J3563" i="2"/>
  <c r="H3563" i="2"/>
  <c r="E3563" i="2"/>
  <c r="M3562" i="2"/>
  <c r="J3562" i="2"/>
  <c r="H3562" i="2"/>
  <c r="E3562" i="2"/>
  <c r="M3561" i="2"/>
  <c r="J3561" i="2"/>
  <c r="H3561" i="2"/>
  <c r="E3561" i="2"/>
  <c r="M3560" i="2"/>
  <c r="J3560" i="2"/>
  <c r="H3560" i="2"/>
  <c r="E3560" i="2"/>
  <c r="M3559" i="2"/>
  <c r="J3559" i="2"/>
  <c r="H3559" i="2"/>
  <c r="E3559" i="2"/>
  <c r="M3558" i="2"/>
  <c r="J3558" i="2"/>
  <c r="H3558" i="2"/>
  <c r="E3558" i="2"/>
  <c r="M3557" i="2"/>
  <c r="J3557" i="2"/>
  <c r="H3557" i="2"/>
  <c r="E3557" i="2"/>
  <c r="M3556" i="2"/>
  <c r="J3556" i="2"/>
  <c r="H3556" i="2"/>
  <c r="E3556" i="2"/>
  <c r="M3555" i="2"/>
  <c r="J3555" i="2"/>
  <c r="H3555" i="2"/>
  <c r="E3555" i="2"/>
  <c r="M3554" i="2"/>
  <c r="J3554" i="2"/>
  <c r="H3554" i="2"/>
  <c r="E3554" i="2"/>
  <c r="M3553" i="2"/>
  <c r="J3553" i="2"/>
  <c r="H3553" i="2"/>
  <c r="E3553" i="2"/>
  <c r="M3552" i="2"/>
  <c r="J3552" i="2"/>
  <c r="H3552" i="2"/>
  <c r="E3552" i="2"/>
  <c r="M3551" i="2"/>
  <c r="J3551" i="2"/>
  <c r="H3551" i="2"/>
  <c r="E3551" i="2"/>
  <c r="M3550" i="2"/>
  <c r="J3550" i="2"/>
  <c r="H3550" i="2"/>
  <c r="E3550" i="2"/>
  <c r="M3549" i="2"/>
  <c r="J3549" i="2"/>
  <c r="H3549" i="2"/>
  <c r="E3549" i="2"/>
  <c r="M3548" i="2"/>
  <c r="J3548" i="2"/>
  <c r="H3548" i="2"/>
  <c r="E3548" i="2"/>
  <c r="M3547" i="2"/>
  <c r="J3547" i="2"/>
  <c r="H3547" i="2"/>
  <c r="E3547" i="2"/>
  <c r="M3546" i="2"/>
  <c r="J3546" i="2"/>
  <c r="H3546" i="2"/>
  <c r="E3546" i="2"/>
  <c r="M3545" i="2"/>
  <c r="J3545" i="2"/>
  <c r="H3545" i="2"/>
  <c r="E3545" i="2"/>
  <c r="M3544" i="2"/>
  <c r="J3544" i="2"/>
  <c r="H3544" i="2"/>
  <c r="E3544" i="2"/>
  <c r="M3543" i="2"/>
  <c r="J3543" i="2"/>
  <c r="H3543" i="2"/>
  <c r="E3543" i="2"/>
  <c r="M3542" i="2"/>
  <c r="J3542" i="2"/>
  <c r="H3542" i="2"/>
  <c r="E3542" i="2"/>
  <c r="M3541" i="2"/>
  <c r="J3541" i="2"/>
  <c r="H3541" i="2"/>
  <c r="E3541" i="2"/>
  <c r="M3540" i="2"/>
  <c r="J3540" i="2"/>
  <c r="H3540" i="2"/>
  <c r="E3540" i="2"/>
  <c r="M3539" i="2"/>
  <c r="J3539" i="2"/>
  <c r="H3539" i="2"/>
  <c r="E3539" i="2"/>
  <c r="M3538" i="2"/>
  <c r="J3538" i="2"/>
  <c r="H3538" i="2"/>
  <c r="E3538" i="2"/>
  <c r="M3537" i="2"/>
  <c r="J3537" i="2"/>
  <c r="H3537" i="2"/>
  <c r="E3537" i="2"/>
  <c r="M3536" i="2"/>
  <c r="J3536" i="2"/>
  <c r="H3536" i="2"/>
  <c r="E3536" i="2"/>
  <c r="M3535" i="2"/>
  <c r="J3535" i="2"/>
  <c r="H3535" i="2"/>
  <c r="E3535" i="2"/>
  <c r="M3534" i="2"/>
  <c r="J3534" i="2"/>
  <c r="H3534" i="2"/>
  <c r="E3534" i="2"/>
  <c r="M3533" i="2"/>
  <c r="J3533" i="2"/>
  <c r="H3533" i="2"/>
  <c r="E3533" i="2"/>
  <c r="M3532" i="2"/>
  <c r="J3532" i="2"/>
  <c r="H3532" i="2"/>
  <c r="E3532" i="2"/>
  <c r="M3531" i="2"/>
  <c r="J3531" i="2"/>
  <c r="H3531" i="2"/>
  <c r="E3531" i="2"/>
  <c r="M3530" i="2"/>
  <c r="J3530" i="2"/>
  <c r="H3530" i="2"/>
  <c r="E3530" i="2"/>
  <c r="M3529" i="2"/>
  <c r="J3529" i="2"/>
  <c r="H3529" i="2"/>
  <c r="E3529" i="2"/>
  <c r="M3528" i="2"/>
  <c r="J3528" i="2"/>
  <c r="H3528" i="2"/>
  <c r="E3528" i="2"/>
  <c r="M3527" i="2"/>
  <c r="J3527" i="2"/>
  <c r="H3527" i="2"/>
  <c r="E3527" i="2"/>
  <c r="M3526" i="2"/>
  <c r="J3526" i="2"/>
  <c r="H3526" i="2"/>
  <c r="E3526" i="2"/>
  <c r="M3525" i="2"/>
  <c r="J3525" i="2"/>
  <c r="H3525" i="2"/>
  <c r="E3525" i="2"/>
  <c r="M3524" i="2"/>
  <c r="J3524" i="2"/>
  <c r="H3524" i="2"/>
  <c r="E3524" i="2"/>
  <c r="M3523" i="2"/>
  <c r="J3523" i="2"/>
  <c r="H3523" i="2"/>
  <c r="E3523" i="2"/>
  <c r="M3522" i="2"/>
  <c r="J3522" i="2"/>
  <c r="H3522" i="2"/>
  <c r="E3522" i="2"/>
  <c r="M3521" i="2"/>
  <c r="J3521" i="2"/>
  <c r="H3521" i="2"/>
  <c r="E3521" i="2"/>
  <c r="M3520" i="2"/>
  <c r="J3520" i="2"/>
  <c r="H3520" i="2"/>
  <c r="E3520" i="2"/>
  <c r="M3519" i="2"/>
  <c r="J3519" i="2"/>
  <c r="H3519" i="2"/>
  <c r="E3519" i="2"/>
  <c r="M3518" i="2"/>
  <c r="J3518" i="2"/>
  <c r="H3518" i="2"/>
  <c r="E3518" i="2"/>
  <c r="M3517" i="2"/>
  <c r="J3517" i="2"/>
  <c r="H3517" i="2"/>
  <c r="E3517" i="2"/>
  <c r="M3516" i="2"/>
  <c r="J3516" i="2"/>
  <c r="H3516" i="2"/>
  <c r="E3516" i="2"/>
  <c r="M3515" i="2"/>
  <c r="J3515" i="2"/>
  <c r="H3515" i="2"/>
  <c r="E3515" i="2"/>
  <c r="M3514" i="2"/>
  <c r="J3514" i="2"/>
  <c r="H3514" i="2"/>
  <c r="E3514" i="2"/>
  <c r="M3513" i="2"/>
  <c r="J3513" i="2"/>
  <c r="H3513" i="2"/>
  <c r="E3513" i="2"/>
  <c r="M3512" i="2"/>
  <c r="J3512" i="2"/>
  <c r="H3512" i="2"/>
  <c r="E3512" i="2"/>
  <c r="M3511" i="2"/>
  <c r="J3511" i="2"/>
  <c r="H3511" i="2"/>
  <c r="E3511" i="2"/>
  <c r="M3510" i="2"/>
  <c r="J3510" i="2"/>
  <c r="H3510" i="2"/>
  <c r="E3510" i="2"/>
  <c r="M3509" i="2"/>
  <c r="J3509" i="2"/>
  <c r="H3509" i="2"/>
  <c r="E3509" i="2"/>
  <c r="M3508" i="2"/>
  <c r="J3508" i="2"/>
  <c r="H3508" i="2"/>
  <c r="E3508" i="2"/>
  <c r="M3507" i="2"/>
  <c r="J3507" i="2"/>
  <c r="H3507" i="2"/>
  <c r="E3507" i="2"/>
  <c r="M3506" i="2"/>
  <c r="J3506" i="2"/>
  <c r="H3506" i="2"/>
  <c r="E3506" i="2"/>
  <c r="M3505" i="2"/>
  <c r="J3505" i="2"/>
  <c r="H3505" i="2"/>
  <c r="E3505" i="2"/>
  <c r="M3504" i="2"/>
  <c r="J3504" i="2"/>
  <c r="H3504" i="2"/>
  <c r="E3504" i="2"/>
  <c r="M3503" i="2"/>
  <c r="J3503" i="2"/>
  <c r="H3503" i="2"/>
  <c r="E3503" i="2"/>
  <c r="M3502" i="2"/>
  <c r="J3502" i="2"/>
  <c r="H3502" i="2"/>
  <c r="E3502" i="2"/>
  <c r="M3501" i="2"/>
  <c r="J3501" i="2"/>
  <c r="H3501" i="2"/>
  <c r="E3501" i="2"/>
  <c r="M3500" i="2"/>
  <c r="J3500" i="2"/>
  <c r="H3500" i="2"/>
  <c r="E3500" i="2"/>
  <c r="M3499" i="2"/>
  <c r="J3499" i="2"/>
  <c r="H3499" i="2"/>
  <c r="E3499" i="2"/>
  <c r="M3498" i="2"/>
  <c r="J3498" i="2"/>
  <c r="H3498" i="2"/>
  <c r="E3498" i="2"/>
  <c r="M3497" i="2"/>
  <c r="J3497" i="2"/>
  <c r="H3497" i="2"/>
  <c r="E3497" i="2"/>
  <c r="M3496" i="2"/>
  <c r="J3496" i="2"/>
  <c r="H3496" i="2"/>
  <c r="E3496" i="2"/>
  <c r="M3495" i="2"/>
  <c r="J3495" i="2"/>
  <c r="H3495" i="2"/>
  <c r="E3495" i="2"/>
  <c r="M3494" i="2"/>
  <c r="J3494" i="2"/>
  <c r="H3494" i="2"/>
  <c r="E3494" i="2"/>
  <c r="M3493" i="2"/>
  <c r="J3493" i="2"/>
  <c r="H3493" i="2"/>
  <c r="E3493" i="2"/>
  <c r="M3492" i="2"/>
  <c r="J3492" i="2"/>
  <c r="H3492" i="2"/>
  <c r="E3492" i="2"/>
  <c r="M3491" i="2"/>
  <c r="J3491" i="2"/>
  <c r="H3491" i="2"/>
  <c r="E3491" i="2"/>
  <c r="M3490" i="2"/>
  <c r="J3490" i="2"/>
  <c r="H3490" i="2"/>
  <c r="E3490" i="2"/>
  <c r="M3489" i="2"/>
  <c r="J3489" i="2"/>
  <c r="H3489" i="2"/>
  <c r="E3489" i="2"/>
  <c r="M3488" i="2"/>
  <c r="J3488" i="2"/>
  <c r="H3488" i="2"/>
  <c r="E3488" i="2"/>
  <c r="M3487" i="2"/>
  <c r="J3487" i="2"/>
  <c r="H3487" i="2"/>
  <c r="E3487" i="2"/>
  <c r="M3486" i="2"/>
  <c r="J3486" i="2"/>
  <c r="H3486" i="2"/>
  <c r="E3486" i="2"/>
  <c r="M3485" i="2"/>
  <c r="J3485" i="2"/>
  <c r="H3485" i="2"/>
  <c r="E3485" i="2"/>
  <c r="M3484" i="2"/>
  <c r="J3484" i="2"/>
  <c r="H3484" i="2"/>
  <c r="E3484" i="2"/>
  <c r="M3483" i="2"/>
  <c r="J3483" i="2"/>
  <c r="H3483" i="2"/>
  <c r="E3483" i="2"/>
  <c r="M3482" i="2"/>
  <c r="J3482" i="2"/>
  <c r="H3482" i="2"/>
  <c r="E3482" i="2"/>
  <c r="M3481" i="2"/>
  <c r="J3481" i="2"/>
  <c r="H3481" i="2"/>
  <c r="E3481" i="2"/>
  <c r="M3480" i="2"/>
  <c r="J3480" i="2"/>
  <c r="H3480" i="2"/>
  <c r="E3480" i="2"/>
  <c r="M3479" i="2"/>
  <c r="J3479" i="2"/>
  <c r="H3479" i="2"/>
  <c r="E3479" i="2"/>
  <c r="M3478" i="2"/>
  <c r="J3478" i="2"/>
  <c r="H3478" i="2"/>
  <c r="E3478" i="2"/>
  <c r="M3477" i="2"/>
  <c r="J3477" i="2"/>
  <c r="H3477" i="2"/>
  <c r="E3477" i="2"/>
  <c r="M3476" i="2"/>
  <c r="J3476" i="2"/>
  <c r="H3476" i="2"/>
  <c r="E3476" i="2"/>
  <c r="M3475" i="2"/>
  <c r="J3475" i="2"/>
  <c r="H3475" i="2"/>
  <c r="E3475" i="2"/>
  <c r="M3474" i="2"/>
  <c r="J3474" i="2"/>
  <c r="H3474" i="2"/>
  <c r="E3474" i="2"/>
  <c r="M3473" i="2"/>
  <c r="J3473" i="2"/>
  <c r="H3473" i="2"/>
  <c r="E3473" i="2"/>
  <c r="M3472" i="2"/>
  <c r="J3472" i="2"/>
  <c r="H3472" i="2"/>
  <c r="E3472" i="2"/>
  <c r="M3471" i="2"/>
  <c r="J3471" i="2"/>
  <c r="H3471" i="2"/>
  <c r="E3471" i="2"/>
  <c r="M3470" i="2"/>
  <c r="J3470" i="2"/>
  <c r="H3470" i="2"/>
  <c r="E3470" i="2"/>
  <c r="M3469" i="2"/>
  <c r="J3469" i="2"/>
  <c r="H3469" i="2"/>
  <c r="E3469" i="2"/>
  <c r="M3468" i="2"/>
  <c r="J3468" i="2"/>
  <c r="H3468" i="2"/>
  <c r="E3468" i="2"/>
  <c r="M3467" i="2"/>
  <c r="J3467" i="2"/>
  <c r="H3467" i="2"/>
  <c r="E3467" i="2"/>
  <c r="M3466" i="2"/>
  <c r="J3466" i="2"/>
  <c r="H3466" i="2"/>
  <c r="E3466" i="2"/>
  <c r="M3465" i="2"/>
  <c r="J3465" i="2"/>
  <c r="H3465" i="2"/>
  <c r="E3465" i="2"/>
  <c r="M3464" i="2"/>
  <c r="J3464" i="2"/>
  <c r="H3464" i="2"/>
  <c r="E3464" i="2"/>
  <c r="M3463" i="2"/>
  <c r="J3463" i="2"/>
  <c r="H3463" i="2"/>
  <c r="E3463" i="2"/>
  <c r="M3462" i="2"/>
  <c r="J3462" i="2"/>
  <c r="H3462" i="2"/>
  <c r="E3462" i="2"/>
  <c r="M3461" i="2"/>
  <c r="J3461" i="2"/>
  <c r="H3461" i="2"/>
  <c r="E3461" i="2"/>
  <c r="M3460" i="2"/>
  <c r="J3460" i="2"/>
  <c r="H3460" i="2"/>
  <c r="E3460" i="2"/>
  <c r="M3459" i="2"/>
  <c r="J3459" i="2"/>
  <c r="H3459" i="2"/>
  <c r="E3459" i="2"/>
  <c r="M3458" i="2"/>
  <c r="J3458" i="2"/>
  <c r="H3458" i="2"/>
  <c r="E3458" i="2"/>
  <c r="M3457" i="2"/>
  <c r="J3457" i="2"/>
  <c r="H3457" i="2"/>
  <c r="E3457" i="2"/>
  <c r="M3456" i="2"/>
  <c r="J3456" i="2"/>
  <c r="H3456" i="2"/>
  <c r="E3456" i="2"/>
  <c r="M3455" i="2"/>
  <c r="J3455" i="2"/>
  <c r="H3455" i="2"/>
  <c r="E3455" i="2"/>
  <c r="M3454" i="2"/>
  <c r="J3454" i="2"/>
  <c r="H3454" i="2"/>
  <c r="E3454" i="2"/>
  <c r="M3453" i="2"/>
  <c r="J3453" i="2"/>
  <c r="H3453" i="2"/>
  <c r="E3453" i="2"/>
  <c r="M3452" i="2"/>
  <c r="J3452" i="2"/>
  <c r="H3452" i="2"/>
  <c r="E3452" i="2"/>
  <c r="M3451" i="2"/>
  <c r="J3451" i="2"/>
  <c r="H3451" i="2"/>
  <c r="E3451" i="2"/>
  <c r="M3450" i="2"/>
  <c r="J3450" i="2"/>
  <c r="H3450" i="2"/>
  <c r="E3450" i="2"/>
  <c r="M3449" i="2"/>
  <c r="J3449" i="2"/>
  <c r="H3449" i="2"/>
  <c r="E3449" i="2"/>
  <c r="M3448" i="2"/>
  <c r="J3448" i="2"/>
  <c r="H3448" i="2"/>
  <c r="E3448" i="2"/>
  <c r="M3447" i="2"/>
  <c r="J3447" i="2"/>
  <c r="H3447" i="2"/>
  <c r="E3447" i="2"/>
  <c r="M3446" i="2"/>
  <c r="J3446" i="2"/>
  <c r="H3446" i="2"/>
  <c r="E3446" i="2"/>
  <c r="M3445" i="2"/>
  <c r="J3445" i="2"/>
  <c r="H3445" i="2"/>
  <c r="E3445" i="2"/>
  <c r="M3444" i="2"/>
  <c r="J3444" i="2"/>
  <c r="H3444" i="2"/>
  <c r="E3444" i="2"/>
  <c r="M3443" i="2"/>
  <c r="J3443" i="2"/>
  <c r="H3443" i="2"/>
  <c r="E3443" i="2"/>
  <c r="M3442" i="2"/>
  <c r="J3442" i="2"/>
  <c r="H3442" i="2"/>
  <c r="E3442" i="2"/>
  <c r="M3441" i="2"/>
  <c r="J3441" i="2"/>
  <c r="H3441" i="2"/>
  <c r="E3441" i="2"/>
  <c r="M3440" i="2"/>
  <c r="J3440" i="2"/>
  <c r="H3440" i="2"/>
  <c r="E3440" i="2"/>
  <c r="M3439" i="2"/>
  <c r="J3439" i="2"/>
  <c r="H3439" i="2"/>
  <c r="E3439" i="2"/>
  <c r="M3438" i="2"/>
  <c r="J3438" i="2"/>
  <c r="H3438" i="2"/>
  <c r="E3438" i="2"/>
  <c r="M3437" i="2"/>
  <c r="J3437" i="2"/>
  <c r="H3437" i="2"/>
  <c r="E3437" i="2"/>
  <c r="M3436" i="2"/>
  <c r="J3436" i="2"/>
  <c r="H3436" i="2"/>
  <c r="E3436" i="2"/>
  <c r="M3435" i="2"/>
  <c r="J3435" i="2"/>
  <c r="H3435" i="2"/>
  <c r="E3435" i="2"/>
  <c r="M3434" i="2"/>
  <c r="J3434" i="2"/>
  <c r="H3434" i="2"/>
  <c r="E3434" i="2"/>
  <c r="M3433" i="2"/>
  <c r="J3433" i="2"/>
  <c r="H3433" i="2"/>
  <c r="E3433" i="2"/>
  <c r="M3432" i="2"/>
  <c r="J3432" i="2"/>
  <c r="H3432" i="2"/>
  <c r="E3432" i="2"/>
  <c r="M3431" i="2"/>
  <c r="J3431" i="2"/>
  <c r="H3431" i="2"/>
  <c r="E3431" i="2"/>
  <c r="M3430" i="2"/>
  <c r="J3430" i="2"/>
  <c r="H3430" i="2"/>
  <c r="E3430" i="2"/>
  <c r="M3429" i="2"/>
  <c r="J3429" i="2"/>
  <c r="H3429" i="2"/>
  <c r="E3429" i="2"/>
  <c r="M3428" i="2"/>
  <c r="J3428" i="2"/>
  <c r="H3428" i="2"/>
  <c r="E3428" i="2"/>
  <c r="M3427" i="2"/>
  <c r="J3427" i="2"/>
  <c r="H3427" i="2"/>
  <c r="E3427" i="2"/>
  <c r="M3426" i="2"/>
  <c r="J3426" i="2"/>
  <c r="H3426" i="2"/>
  <c r="E3426" i="2"/>
  <c r="M3425" i="2"/>
  <c r="J3425" i="2"/>
  <c r="H3425" i="2"/>
  <c r="E3425" i="2"/>
  <c r="M3424" i="2"/>
  <c r="J3424" i="2"/>
  <c r="H3424" i="2"/>
  <c r="E3424" i="2"/>
  <c r="M3423" i="2"/>
  <c r="J3423" i="2"/>
  <c r="H3423" i="2"/>
  <c r="E3423" i="2"/>
  <c r="M3422" i="2"/>
  <c r="J3422" i="2"/>
  <c r="H3422" i="2"/>
  <c r="E3422" i="2"/>
  <c r="M3421" i="2"/>
  <c r="J3421" i="2"/>
  <c r="H3421" i="2"/>
  <c r="E3421" i="2"/>
  <c r="M3420" i="2"/>
  <c r="J3420" i="2"/>
  <c r="H3420" i="2"/>
  <c r="E3420" i="2"/>
  <c r="M3419" i="2"/>
  <c r="J3419" i="2"/>
  <c r="H3419" i="2"/>
  <c r="E3419" i="2"/>
  <c r="M3418" i="2"/>
  <c r="J3418" i="2"/>
  <c r="H3418" i="2"/>
  <c r="E3418" i="2"/>
  <c r="M3417" i="2"/>
  <c r="J3417" i="2"/>
  <c r="H3417" i="2"/>
  <c r="E3417" i="2"/>
  <c r="M3416" i="2"/>
  <c r="J3416" i="2"/>
  <c r="H3416" i="2"/>
  <c r="E3416" i="2"/>
  <c r="M3415" i="2"/>
  <c r="J3415" i="2"/>
  <c r="H3415" i="2"/>
  <c r="E3415" i="2"/>
  <c r="M3414" i="2"/>
  <c r="J3414" i="2"/>
  <c r="H3414" i="2"/>
  <c r="E3414" i="2"/>
  <c r="M3413" i="2"/>
  <c r="J3413" i="2"/>
  <c r="H3413" i="2"/>
  <c r="E3413" i="2"/>
  <c r="M3412" i="2"/>
  <c r="J3412" i="2"/>
  <c r="H3412" i="2"/>
  <c r="E3412" i="2"/>
  <c r="M3411" i="2"/>
  <c r="J3411" i="2"/>
  <c r="H3411" i="2"/>
  <c r="E3411" i="2"/>
  <c r="M3410" i="2"/>
  <c r="J3410" i="2"/>
  <c r="H3410" i="2"/>
  <c r="E3410" i="2"/>
  <c r="M3409" i="2"/>
  <c r="J3409" i="2"/>
  <c r="H3409" i="2"/>
  <c r="E3409" i="2"/>
  <c r="M3408" i="2"/>
  <c r="J3408" i="2"/>
  <c r="H3408" i="2"/>
  <c r="E3408" i="2"/>
  <c r="M3407" i="2"/>
  <c r="J3407" i="2"/>
  <c r="H3407" i="2"/>
  <c r="E3407" i="2"/>
  <c r="M3406" i="2"/>
  <c r="J3406" i="2"/>
  <c r="H3406" i="2"/>
  <c r="E3406" i="2"/>
  <c r="M3405" i="2"/>
  <c r="J3405" i="2"/>
  <c r="H3405" i="2"/>
  <c r="E3405" i="2"/>
  <c r="M3404" i="2"/>
  <c r="J3404" i="2"/>
  <c r="H3404" i="2"/>
  <c r="E3404" i="2"/>
  <c r="M3403" i="2"/>
  <c r="J3403" i="2"/>
  <c r="H3403" i="2"/>
  <c r="E3403" i="2"/>
  <c r="M3402" i="2"/>
  <c r="J3402" i="2"/>
  <c r="H3402" i="2"/>
  <c r="E3402" i="2"/>
  <c r="M3401" i="2"/>
  <c r="J3401" i="2"/>
  <c r="H3401" i="2"/>
  <c r="E3401" i="2"/>
  <c r="M3400" i="2"/>
  <c r="J3400" i="2"/>
  <c r="H3400" i="2"/>
  <c r="E3400" i="2"/>
  <c r="M3399" i="2"/>
  <c r="J3399" i="2"/>
  <c r="H3399" i="2"/>
  <c r="E3399" i="2"/>
  <c r="M3398" i="2"/>
  <c r="J3398" i="2"/>
  <c r="H3398" i="2"/>
  <c r="E3398" i="2"/>
  <c r="M3397" i="2"/>
  <c r="J3397" i="2"/>
  <c r="H3397" i="2"/>
  <c r="E3397" i="2"/>
  <c r="M3396" i="2"/>
  <c r="J3396" i="2"/>
  <c r="H3396" i="2"/>
  <c r="E3396" i="2"/>
  <c r="M3395" i="2"/>
  <c r="J3395" i="2"/>
  <c r="H3395" i="2"/>
  <c r="E3395" i="2"/>
  <c r="M3394" i="2"/>
  <c r="J3394" i="2"/>
  <c r="H3394" i="2"/>
  <c r="E3394" i="2"/>
  <c r="M3393" i="2"/>
  <c r="J3393" i="2"/>
  <c r="H3393" i="2"/>
  <c r="E3393" i="2"/>
  <c r="M3392" i="2"/>
  <c r="J3392" i="2"/>
  <c r="H3392" i="2"/>
  <c r="E3392" i="2"/>
  <c r="M3391" i="2"/>
  <c r="J3391" i="2"/>
  <c r="H3391" i="2"/>
  <c r="E3391" i="2"/>
  <c r="M3390" i="2"/>
  <c r="J3390" i="2"/>
  <c r="H3390" i="2"/>
  <c r="E3390" i="2"/>
  <c r="M3389" i="2"/>
  <c r="J3389" i="2"/>
  <c r="H3389" i="2"/>
  <c r="E3389" i="2"/>
  <c r="M3388" i="2"/>
  <c r="J3388" i="2"/>
  <c r="H3388" i="2"/>
  <c r="E3388" i="2"/>
  <c r="M3387" i="2"/>
  <c r="J3387" i="2"/>
  <c r="H3387" i="2"/>
  <c r="E3387" i="2"/>
  <c r="M3386" i="2"/>
  <c r="J3386" i="2"/>
  <c r="H3386" i="2"/>
  <c r="E3386" i="2"/>
  <c r="M3385" i="2"/>
  <c r="J3385" i="2"/>
  <c r="H3385" i="2"/>
  <c r="E3385" i="2"/>
  <c r="M3384" i="2"/>
  <c r="J3384" i="2"/>
  <c r="H3384" i="2"/>
  <c r="E3384" i="2"/>
  <c r="M3383" i="2"/>
  <c r="J3383" i="2"/>
  <c r="H3383" i="2"/>
  <c r="E3383" i="2"/>
  <c r="M3382" i="2"/>
  <c r="J3382" i="2"/>
  <c r="H3382" i="2"/>
  <c r="E3382" i="2"/>
  <c r="M3381" i="2"/>
  <c r="J3381" i="2"/>
  <c r="H3381" i="2"/>
  <c r="E3381" i="2"/>
  <c r="M3380" i="2"/>
  <c r="J3380" i="2"/>
  <c r="H3380" i="2"/>
  <c r="E3380" i="2"/>
  <c r="M3379" i="2"/>
  <c r="J3379" i="2"/>
  <c r="H3379" i="2"/>
  <c r="E3379" i="2"/>
  <c r="M3378" i="2"/>
  <c r="J3378" i="2"/>
  <c r="H3378" i="2"/>
  <c r="E3378" i="2"/>
  <c r="M3377" i="2"/>
  <c r="J3377" i="2"/>
  <c r="H3377" i="2"/>
  <c r="E3377" i="2"/>
  <c r="M3376" i="2"/>
  <c r="J3376" i="2"/>
  <c r="H3376" i="2"/>
  <c r="E3376" i="2"/>
  <c r="M3375" i="2"/>
  <c r="J3375" i="2"/>
  <c r="H3375" i="2"/>
  <c r="E3375" i="2"/>
  <c r="M3374" i="2"/>
  <c r="J3374" i="2"/>
  <c r="H3374" i="2"/>
  <c r="E3374" i="2"/>
  <c r="M3373" i="2"/>
  <c r="J3373" i="2"/>
  <c r="H3373" i="2"/>
  <c r="E3373" i="2"/>
  <c r="M3372" i="2"/>
  <c r="J3372" i="2"/>
  <c r="H3372" i="2"/>
  <c r="E3372" i="2"/>
  <c r="M3371" i="2"/>
  <c r="J3371" i="2"/>
  <c r="H3371" i="2"/>
  <c r="E3371" i="2"/>
  <c r="M3370" i="2"/>
  <c r="J3370" i="2"/>
  <c r="H3370" i="2"/>
  <c r="E3370" i="2"/>
  <c r="M3369" i="2"/>
  <c r="J3369" i="2"/>
  <c r="H3369" i="2"/>
  <c r="E3369" i="2"/>
  <c r="M3368" i="2"/>
  <c r="J3368" i="2"/>
  <c r="H3368" i="2"/>
  <c r="E3368" i="2"/>
  <c r="M3367" i="2"/>
  <c r="J3367" i="2"/>
  <c r="H3367" i="2"/>
  <c r="E3367" i="2"/>
  <c r="M3366" i="2"/>
  <c r="J3366" i="2"/>
  <c r="H3366" i="2"/>
  <c r="E3366" i="2"/>
  <c r="M3365" i="2"/>
  <c r="J3365" i="2"/>
  <c r="H3365" i="2"/>
  <c r="E3365" i="2"/>
  <c r="M3364" i="2"/>
  <c r="J3364" i="2"/>
  <c r="H3364" i="2"/>
  <c r="E3364" i="2"/>
  <c r="M3363" i="2"/>
  <c r="J3363" i="2"/>
  <c r="H3363" i="2"/>
  <c r="E3363" i="2"/>
  <c r="M3362" i="2"/>
  <c r="J3362" i="2"/>
  <c r="H3362" i="2"/>
  <c r="E3362" i="2"/>
  <c r="M3361" i="2"/>
  <c r="J3361" i="2"/>
  <c r="H3361" i="2"/>
  <c r="E3361" i="2"/>
  <c r="M3360" i="2"/>
  <c r="J3360" i="2"/>
  <c r="H3360" i="2"/>
  <c r="E3360" i="2"/>
  <c r="M3359" i="2"/>
  <c r="J3359" i="2"/>
  <c r="H3359" i="2"/>
  <c r="E3359" i="2"/>
  <c r="M3358" i="2"/>
  <c r="J3358" i="2"/>
  <c r="H3358" i="2"/>
  <c r="E3358" i="2"/>
  <c r="M3357" i="2"/>
  <c r="J3357" i="2"/>
  <c r="H3357" i="2"/>
  <c r="E3357" i="2"/>
  <c r="M3356" i="2"/>
  <c r="J3356" i="2"/>
  <c r="H3356" i="2"/>
  <c r="E3356" i="2"/>
  <c r="M3355" i="2"/>
  <c r="J3355" i="2"/>
  <c r="H3355" i="2"/>
  <c r="E3355" i="2"/>
  <c r="M3354" i="2"/>
  <c r="J3354" i="2"/>
  <c r="H3354" i="2"/>
  <c r="E3354" i="2"/>
  <c r="M3353" i="2"/>
  <c r="J3353" i="2"/>
  <c r="H3353" i="2"/>
  <c r="E3353" i="2"/>
  <c r="M3352" i="2"/>
  <c r="J3352" i="2"/>
  <c r="H3352" i="2"/>
  <c r="E3352" i="2"/>
  <c r="M3351" i="2"/>
  <c r="J3351" i="2"/>
  <c r="H3351" i="2"/>
  <c r="E3351" i="2"/>
  <c r="M3350" i="2"/>
  <c r="J3350" i="2"/>
  <c r="H3350" i="2"/>
  <c r="E3350" i="2"/>
  <c r="M3349" i="2"/>
  <c r="J3349" i="2"/>
  <c r="H3349" i="2"/>
  <c r="E3349" i="2"/>
  <c r="M3348" i="2"/>
  <c r="J3348" i="2"/>
  <c r="H3348" i="2"/>
  <c r="E3348" i="2"/>
  <c r="M3347" i="2"/>
  <c r="J3347" i="2"/>
  <c r="H3347" i="2"/>
  <c r="E3347" i="2"/>
  <c r="M3346" i="2"/>
  <c r="J3346" i="2"/>
  <c r="H3346" i="2"/>
  <c r="E3346" i="2"/>
  <c r="M3345" i="2"/>
  <c r="J3345" i="2"/>
  <c r="H3345" i="2"/>
  <c r="E3345" i="2"/>
  <c r="M3344" i="2"/>
  <c r="J3344" i="2"/>
  <c r="H3344" i="2"/>
  <c r="E3344" i="2"/>
  <c r="M3343" i="2"/>
  <c r="J3343" i="2"/>
  <c r="H3343" i="2"/>
  <c r="E3343" i="2"/>
  <c r="M3342" i="2"/>
  <c r="J3342" i="2"/>
  <c r="H3342" i="2"/>
  <c r="E3342" i="2"/>
  <c r="M3341" i="2"/>
  <c r="J3341" i="2"/>
  <c r="H3341" i="2"/>
  <c r="E3341" i="2"/>
  <c r="M3340" i="2"/>
  <c r="J3340" i="2"/>
  <c r="H3340" i="2"/>
  <c r="E3340" i="2"/>
  <c r="M3339" i="2"/>
  <c r="J3339" i="2"/>
  <c r="H3339" i="2"/>
  <c r="E3339" i="2"/>
  <c r="M3338" i="2"/>
  <c r="J3338" i="2"/>
  <c r="H3338" i="2"/>
  <c r="E3338" i="2"/>
  <c r="M3337" i="2"/>
  <c r="J3337" i="2"/>
  <c r="H3337" i="2"/>
  <c r="E3337" i="2"/>
  <c r="M3336" i="2"/>
  <c r="J3336" i="2"/>
  <c r="H3336" i="2"/>
  <c r="E3336" i="2"/>
  <c r="M3335" i="2"/>
  <c r="J3335" i="2"/>
  <c r="H3335" i="2"/>
  <c r="E3335" i="2"/>
  <c r="M3334" i="2"/>
  <c r="J3334" i="2"/>
  <c r="H3334" i="2"/>
  <c r="E3334" i="2"/>
  <c r="M3333" i="2"/>
  <c r="J3333" i="2"/>
  <c r="H3333" i="2"/>
  <c r="E3333" i="2"/>
  <c r="M3332" i="2"/>
  <c r="J3332" i="2"/>
  <c r="H3332" i="2"/>
  <c r="E3332" i="2"/>
  <c r="M3331" i="2"/>
  <c r="J3331" i="2"/>
  <c r="H3331" i="2"/>
  <c r="E3331" i="2"/>
  <c r="M3330" i="2"/>
  <c r="J3330" i="2"/>
  <c r="H3330" i="2"/>
  <c r="E3330" i="2"/>
  <c r="M3329" i="2"/>
  <c r="J3329" i="2"/>
  <c r="H3329" i="2"/>
  <c r="E3329" i="2"/>
  <c r="M3328" i="2"/>
  <c r="J3328" i="2"/>
  <c r="H3328" i="2"/>
  <c r="E3328" i="2"/>
  <c r="M3327" i="2"/>
  <c r="J3327" i="2"/>
  <c r="H3327" i="2"/>
  <c r="E3327" i="2"/>
  <c r="M3326" i="2"/>
  <c r="J3326" i="2"/>
  <c r="H3326" i="2"/>
  <c r="E3326" i="2"/>
  <c r="M3325" i="2"/>
  <c r="J3325" i="2"/>
  <c r="H3325" i="2"/>
  <c r="E3325" i="2"/>
  <c r="M3324" i="2"/>
  <c r="J3324" i="2"/>
  <c r="H3324" i="2"/>
  <c r="E3324" i="2"/>
  <c r="M3323" i="2"/>
  <c r="J3323" i="2"/>
  <c r="H3323" i="2"/>
  <c r="E3323" i="2"/>
  <c r="M3322" i="2"/>
  <c r="J3322" i="2"/>
  <c r="H3322" i="2"/>
  <c r="E3322" i="2"/>
  <c r="M3321" i="2"/>
  <c r="J3321" i="2"/>
  <c r="H3321" i="2"/>
  <c r="E3321" i="2"/>
  <c r="M3320" i="2"/>
  <c r="J3320" i="2"/>
  <c r="H3320" i="2"/>
  <c r="E3320" i="2"/>
  <c r="M3319" i="2"/>
  <c r="J3319" i="2"/>
  <c r="H3319" i="2"/>
  <c r="E3319" i="2"/>
  <c r="M3318" i="2"/>
  <c r="J3318" i="2"/>
  <c r="H3318" i="2"/>
  <c r="E3318" i="2"/>
  <c r="M3317" i="2"/>
  <c r="J3317" i="2"/>
  <c r="H3317" i="2"/>
  <c r="E3317" i="2"/>
  <c r="M3316" i="2"/>
  <c r="J3316" i="2"/>
  <c r="H3316" i="2"/>
  <c r="E3316" i="2"/>
  <c r="M3315" i="2"/>
  <c r="J3315" i="2"/>
  <c r="H3315" i="2"/>
  <c r="E3315" i="2"/>
  <c r="M3314" i="2"/>
  <c r="J3314" i="2"/>
  <c r="H3314" i="2"/>
  <c r="E3314" i="2"/>
  <c r="M3313" i="2"/>
  <c r="J3313" i="2"/>
  <c r="H3313" i="2"/>
  <c r="E3313" i="2"/>
  <c r="M3312" i="2"/>
  <c r="J3312" i="2"/>
  <c r="H3312" i="2"/>
  <c r="E3312" i="2"/>
  <c r="M3311" i="2"/>
  <c r="J3311" i="2"/>
  <c r="H3311" i="2"/>
  <c r="E3311" i="2"/>
  <c r="M3310" i="2"/>
  <c r="J3310" i="2"/>
  <c r="H3310" i="2"/>
  <c r="E3310" i="2"/>
  <c r="M3309" i="2"/>
  <c r="J3309" i="2"/>
  <c r="H3309" i="2"/>
  <c r="E3309" i="2"/>
  <c r="M3308" i="2"/>
  <c r="J3308" i="2"/>
  <c r="H3308" i="2"/>
  <c r="E3308" i="2"/>
  <c r="M3307" i="2"/>
  <c r="J3307" i="2"/>
  <c r="H3307" i="2"/>
  <c r="E3307" i="2"/>
  <c r="M3306" i="2"/>
  <c r="J3306" i="2"/>
  <c r="H3306" i="2"/>
  <c r="E3306" i="2"/>
  <c r="M3305" i="2"/>
  <c r="J3305" i="2"/>
  <c r="H3305" i="2"/>
  <c r="E3305" i="2"/>
  <c r="M3304" i="2"/>
  <c r="J3304" i="2"/>
  <c r="H3304" i="2"/>
  <c r="E3304" i="2"/>
  <c r="M3303" i="2"/>
  <c r="J3303" i="2"/>
  <c r="H3303" i="2"/>
  <c r="E3303" i="2"/>
  <c r="M3302" i="2"/>
  <c r="J3302" i="2"/>
  <c r="H3302" i="2"/>
  <c r="E3302" i="2"/>
  <c r="M3301" i="2"/>
  <c r="J3301" i="2"/>
  <c r="H3301" i="2"/>
  <c r="E3301" i="2"/>
  <c r="M3300" i="2"/>
  <c r="J3300" i="2"/>
  <c r="H3300" i="2"/>
  <c r="E3300" i="2"/>
  <c r="M3299" i="2"/>
  <c r="J3299" i="2"/>
  <c r="H3299" i="2"/>
  <c r="E3299" i="2"/>
  <c r="M3298" i="2"/>
  <c r="J3298" i="2"/>
  <c r="H3298" i="2"/>
  <c r="E3298" i="2"/>
  <c r="M3297" i="2"/>
  <c r="J3297" i="2"/>
  <c r="H3297" i="2"/>
  <c r="E3297" i="2"/>
  <c r="M3296" i="2"/>
  <c r="J3296" i="2"/>
  <c r="H3296" i="2"/>
  <c r="E3296" i="2"/>
  <c r="M3295" i="2"/>
  <c r="J3295" i="2"/>
  <c r="H3295" i="2"/>
  <c r="E3295" i="2"/>
  <c r="M3294" i="2"/>
  <c r="J3294" i="2"/>
  <c r="H3294" i="2"/>
  <c r="E3294" i="2"/>
  <c r="M3293" i="2"/>
  <c r="J3293" i="2"/>
  <c r="H3293" i="2"/>
  <c r="E3293" i="2"/>
  <c r="M3292" i="2"/>
  <c r="J3292" i="2"/>
  <c r="H3292" i="2"/>
  <c r="E3292" i="2"/>
  <c r="M3291" i="2"/>
  <c r="J3291" i="2"/>
  <c r="H3291" i="2"/>
  <c r="E3291" i="2"/>
  <c r="M3290" i="2"/>
  <c r="J3290" i="2"/>
  <c r="H3290" i="2"/>
  <c r="E3290" i="2"/>
  <c r="M3289" i="2"/>
  <c r="J3289" i="2"/>
  <c r="H3289" i="2"/>
  <c r="E3289" i="2"/>
  <c r="M3288" i="2"/>
  <c r="J3288" i="2"/>
  <c r="H3288" i="2"/>
  <c r="E3288" i="2"/>
  <c r="M3287" i="2"/>
  <c r="J3287" i="2"/>
  <c r="H3287" i="2"/>
  <c r="E3287" i="2"/>
  <c r="M3286" i="2"/>
  <c r="J3286" i="2"/>
  <c r="H3286" i="2"/>
  <c r="E3286" i="2"/>
  <c r="M3285" i="2"/>
  <c r="J3285" i="2"/>
  <c r="H3285" i="2"/>
  <c r="E3285" i="2"/>
  <c r="M3284" i="2"/>
  <c r="J3284" i="2"/>
  <c r="H3284" i="2"/>
  <c r="E3284" i="2"/>
  <c r="M3283" i="2"/>
  <c r="J3283" i="2"/>
  <c r="H3283" i="2"/>
  <c r="E3283" i="2"/>
  <c r="M3282" i="2"/>
  <c r="J3282" i="2"/>
  <c r="H3282" i="2"/>
  <c r="E3282" i="2"/>
  <c r="M3281" i="2"/>
  <c r="J3281" i="2"/>
  <c r="H3281" i="2"/>
  <c r="E3281" i="2"/>
  <c r="M3280" i="2"/>
  <c r="J3280" i="2"/>
  <c r="H3280" i="2"/>
  <c r="E3280" i="2"/>
  <c r="M3279" i="2"/>
  <c r="J3279" i="2"/>
  <c r="H3279" i="2"/>
  <c r="E3279" i="2"/>
  <c r="M3278" i="2"/>
  <c r="J3278" i="2"/>
  <c r="H3278" i="2"/>
  <c r="E3278" i="2"/>
  <c r="M3277" i="2"/>
  <c r="J3277" i="2"/>
  <c r="H3277" i="2"/>
  <c r="E3277" i="2"/>
  <c r="M3276" i="2"/>
  <c r="J3276" i="2"/>
  <c r="H3276" i="2"/>
  <c r="E3276" i="2"/>
  <c r="M3275" i="2"/>
  <c r="J3275" i="2"/>
  <c r="H3275" i="2"/>
  <c r="E3275" i="2"/>
  <c r="M3274" i="2"/>
  <c r="J3274" i="2"/>
  <c r="H3274" i="2"/>
  <c r="E3274" i="2"/>
  <c r="M3273" i="2"/>
  <c r="J3273" i="2"/>
  <c r="H3273" i="2"/>
  <c r="E3273" i="2"/>
  <c r="M3272" i="2"/>
  <c r="J3272" i="2"/>
  <c r="H3272" i="2"/>
  <c r="E3272" i="2"/>
  <c r="M3271" i="2"/>
  <c r="J3271" i="2"/>
  <c r="H3271" i="2"/>
  <c r="E3271" i="2"/>
  <c r="M3270" i="2"/>
  <c r="J3270" i="2"/>
  <c r="H3270" i="2"/>
  <c r="E3270" i="2"/>
  <c r="M3269" i="2"/>
  <c r="J3269" i="2"/>
  <c r="H3269" i="2"/>
  <c r="E3269" i="2"/>
  <c r="M3268" i="2"/>
  <c r="J3268" i="2"/>
  <c r="H3268" i="2"/>
  <c r="E3268" i="2"/>
  <c r="M3267" i="2"/>
  <c r="J3267" i="2"/>
  <c r="H3267" i="2"/>
  <c r="E3267" i="2"/>
  <c r="M3266" i="2"/>
  <c r="J3266" i="2"/>
  <c r="H3266" i="2"/>
  <c r="E3266" i="2"/>
  <c r="M3265" i="2"/>
  <c r="J3265" i="2"/>
  <c r="H3265" i="2"/>
  <c r="E3265" i="2"/>
  <c r="M3264" i="2"/>
  <c r="J3264" i="2"/>
  <c r="H3264" i="2"/>
  <c r="E3264" i="2"/>
  <c r="M3263" i="2"/>
  <c r="J3263" i="2"/>
  <c r="H3263" i="2"/>
  <c r="E3263" i="2"/>
  <c r="M3262" i="2"/>
  <c r="J3262" i="2"/>
  <c r="H3262" i="2"/>
  <c r="E3262" i="2"/>
  <c r="M3261" i="2"/>
  <c r="J3261" i="2"/>
  <c r="H3261" i="2"/>
  <c r="E3261" i="2"/>
  <c r="M3260" i="2"/>
  <c r="J3260" i="2"/>
  <c r="H3260" i="2"/>
  <c r="E3260" i="2"/>
  <c r="M3259" i="2"/>
  <c r="J3259" i="2"/>
  <c r="H3259" i="2"/>
  <c r="E3259" i="2"/>
  <c r="M3258" i="2"/>
  <c r="J3258" i="2"/>
  <c r="H3258" i="2"/>
  <c r="E3258" i="2"/>
  <c r="M3257" i="2"/>
  <c r="J3257" i="2"/>
  <c r="H3257" i="2"/>
  <c r="E3257" i="2"/>
  <c r="M3256" i="2"/>
  <c r="J3256" i="2"/>
  <c r="H3256" i="2"/>
  <c r="E3256" i="2"/>
  <c r="M3255" i="2"/>
  <c r="J3255" i="2"/>
  <c r="H3255" i="2"/>
  <c r="E3255" i="2"/>
  <c r="M3254" i="2"/>
  <c r="J3254" i="2"/>
  <c r="H3254" i="2"/>
  <c r="E3254" i="2"/>
  <c r="M3253" i="2"/>
  <c r="J3253" i="2"/>
  <c r="H3253" i="2"/>
  <c r="E3253" i="2"/>
  <c r="M3252" i="2"/>
  <c r="J3252" i="2"/>
  <c r="H3252" i="2"/>
  <c r="E3252" i="2"/>
  <c r="M3251" i="2"/>
  <c r="J3251" i="2"/>
  <c r="H3251" i="2"/>
  <c r="E3251" i="2"/>
  <c r="M3250" i="2"/>
  <c r="J3250" i="2"/>
  <c r="H3250" i="2"/>
  <c r="E3250" i="2"/>
  <c r="M3249" i="2"/>
  <c r="J3249" i="2"/>
  <c r="H3249" i="2"/>
  <c r="E3249" i="2"/>
  <c r="M3248" i="2"/>
  <c r="J3248" i="2"/>
  <c r="H3248" i="2"/>
  <c r="E3248" i="2"/>
  <c r="M3247" i="2"/>
  <c r="J3247" i="2"/>
  <c r="H3247" i="2"/>
  <c r="E3247" i="2"/>
  <c r="M3246" i="2"/>
  <c r="J3246" i="2"/>
  <c r="H3246" i="2"/>
  <c r="E3246" i="2"/>
  <c r="M3245" i="2"/>
  <c r="J3245" i="2"/>
  <c r="H3245" i="2"/>
  <c r="E3245" i="2"/>
  <c r="M3244" i="2"/>
  <c r="J3244" i="2"/>
  <c r="H3244" i="2"/>
  <c r="E3244" i="2"/>
  <c r="M3243" i="2"/>
  <c r="J3243" i="2"/>
  <c r="H3243" i="2"/>
  <c r="E3243" i="2"/>
  <c r="M3242" i="2"/>
  <c r="J3242" i="2"/>
  <c r="H3242" i="2"/>
  <c r="E3242" i="2"/>
  <c r="M3241" i="2"/>
  <c r="J3241" i="2"/>
  <c r="H3241" i="2"/>
  <c r="E3241" i="2"/>
  <c r="M3240" i="2"/>
  <c r="J3240" i="2"/>
  <c r="H3240" i="2"/>
  <c r="E3240" i="2"/>
  <c r="M3239" i="2"/>
  <c r="J3239" i="2"/>
  <c r="H3239" i="2"/>
  <c r="E3239" i="2"/>
  <c r="M3238" i="2"/>
  <c r="J3238" i="2"/>
  <c r="H3238" i="2"/>
  <c r="E3238" i="2"/>
  <c r="M3237" i="2"/>
  <c r="J3237" i="2"/>
  <c r="H3237" i="2"/>
  <c r="E3237" i="2"/>
  <c r="M3236" i="2"/>
  <c r="J3236" i="2"/>
  <c r="H3236" i="2"/>
  <c r="E3236" i="2"/>
  <c r="M3235" i="2"/>
  <c r="J3235" i="2"/>
  <c r="H3235" i="2"/>
  <c r="E3235" i="2"/>
  <c r="M3234" i="2"/>
  <c r="J3234" i="2"/>
  <c r="H3234" i="2"/>
  <c r="E3234" i="2"/>
  <c r="M3233" i="2"/>
  <c r="J3233" i="2"/>
  <c r="H3233" i="2"/>
  <c r="E3233" i="2"/>
  <c r="M3232" i="2"/>
  <c r="J3232" i="2"/>
  <c r="H3232" i="2"/>
  <c r="E3232" i="2"/>
  <c r="M3231" i="2"/>
  <c r="J3231" i="2"/>
  <c r="H3231" i="2"/>
  <c r="E3231" i="2"/>
  <c r="M3230" i="2"/>
  <c r="J3230" i="2"/>
  <c r="H3230" i="2"/>
  <c r="E3230" i="2"/>
  <c r="M3229" i="2"/>
  <c r="J3229" i="2"/>
  <c r="H3229" i="2"/>
  <c r="E3229" i="2"/>
  <c r="M3228" i="2"/>
  <c r="J3228" i="2"/>
  <c r="H3228" i="2"/>
  <c r="E3228" i="2"/>
  <c r="M3227" i="2"/>
  <c r="J3227" i="2"/>
  <c r="H3227" i="2"/>
  <c r="E3227" i="2"/>
  <c r="M3226" i="2"/>
  <c r="J3226" i="2"/>
  <c r="H3226" i="2"/>
  <c r="E3226" i="2"/>
  <c r="M3225" i="2"/>
  <c r="J3225" i="2"/>
  <c r="H3225" i="2"/>
  <c r="E3225" i="2"/>
  <c r="M3224" i="2"/>
  <c r="J3224" i="2"/>
  <c r="H3224" i="2"/>
  <c r="E3224" i="2"/>
  <c r="M3223" i="2"/>
  <c r="J3223" i="2"/>
  <c r="H3223" i="2"/>
  <c r="E3223" i="2"/>
  <c r="M3222" i="2"/>
  <c r="J3222" i="2"/>
  <c r="H3222" i="2"/>
  <c r="E3222" i="2"/>
  <c r="M3221" i="2"/>
  <c r="J3221" i="2"/>
  <c r="H3221" i="2"/>
  <c r="E3221" i="2"/>
  <c r="M3220" i="2"/>
  <c r="J3220" i="2"/>
  <c r="H3220" i="2"/>
  <c r="E3220" i="2"/>
  <c r="M3219" i="2"/>
  <c r="J3219" i="2"/>
  <c r="H3219" i="2"/>
  <c r="E3219" i="2"/>
  <c r="M3218" i="2"/>
  <c r="J3218" i="2"/>
  <c r="H3218" i="2"/>
  <c r="E3218" i="2"/>
  <c r="M3217" i="2"/>
  <c r="J3217" i="2"/>
  <c r="H3217" i="2"/>
  <c r="E3217" i="2"/>
  <c r="M3216" i="2"/>
  <c r="J3216" i="2"/>
  <c r="H3216" i="2"/>
  <c r="E3216" i="2"/>
  <c r="M3215" i="2"/>
  <c r="J3215" i="2"/>
  <c r="H3215" i="2"/>
  <c r="E3215" i="2"/>
  <c r="M3214" i="2"/>
  <c r="J3214" i="2"/>
  <c r="H3214" i="2"/>
  <c r="E3214" i="2"/>
  <c r="M3213" i="2"/>
  <c r="J3213" i="2"/>
  <c r="H3213" i="2"/>
  <c r="E3213" i="2"/>
  <c r="M3212" i="2"/>
  <c r="J3212" i="2"/>
  <c r="H3212" i="2"/>
  <c r="E3212" i="2"/>
  <c r="M3211" i="2"/>
  <c r="J3211" i="2"/>
  <c r="H3211" i="2"/>
  <c r="E3211" i="2"/>
  <c r="M3210" i="2"/>
  <c r="J3210" i="2"/>
  <c r="H3210" i="2"/>
  <c r="E3210" i="2"/>
  <c r="M3209" i="2"/>
  <c r="J3209" i="2"/>
  <c r="H3209" i="2"/>
  <c r="E3209" i="2"/>
  <c r="M3208" i="2"/>
  <c r="J3208" i="2"/>
  <c r="H3208" i="2"/>
  <c r="E3208" i="2"/>
  <c r="M3207" i="2"/>
  <c r="J3207" i="2"/>
  <c r="H3207" i="2"/>
  <c r="E3207" i="2"/>
  <c r="M3206" i="2"/>
  <c r="J3206" i="2"/>
  <c r="H3206" i="2"/>
  <c r="E3206" i="2"/>
  <c r="M3205" i="2"/>
  <c r="J3205" i="2"/>
  <c r="H3205" i="2"/>
  <c r="E3205" i="2"/>
  <c r="M3204" i="2"/>
  <c r="J3204" i="2"/>
  <c r="H3204" i="2"/>
  <c r="E3204" i="2"/>
  <c r="M3203" i="2"/>
  <c r="J3203" i="2"/>
  <c r="H3203" i="2"/>
  <c r="E3203" i="2"/>
  <c r="M3202" i="2"/>
  <c r="J3202" i="2"/>
  <c r="H3202" i="2"/>
  <c r="E3202" i="2"/>
  <c r="M3201" i="2"/>
  <c r="J3201" i="2"/>
  <c r="H3201" i="2"/>
  <c r="E3201" i="2"/>
  <c r="M3200" i="2"/>
  <c r="J3200" i="2"/>
  <c r="H3200" i="2"/>
  <c r="E3200" i="2"/>
  <c r="M3199" i="2"/>
  <c r="J3199" i="2"/>
  <c r="H3199" i="2"/>
  <c r="E3199" i="2"/>
  <c r="M3198" i="2"/>
  <c r="J3198" i="2"/>
  <c r="H3198" i="2"/>
  <c r="E3198" i="2"/>
  <c r="M3197" i="2"/>
  <c r="J3197" i="2"/>
  <c r="H3197" i="2"/>
  <c r="E3197" i="2"/>
  <c r="M3196" i="2"/>
  <c r="J3196" i="2"/>
  <c r="H3196" i="2"/>
  <c r="E3196" i="2"/>
  <c r="M3195" i="2"/>
  <c r="J3195" i="2"/>
  <c r="H3195" i="2"/>
  <c r="E3195" i="2"/>
  <c r="M3194" i="2"/>
  <c r="J3194" i="2"/>
  <c r="H3194" i="2"/>
  <c r="E3194" i="2"/>
  <c r="M3193" i="2"/>
  <c r="J3193" i="2"/>
  <c r="H3193" i="2"/>
  <c r="E3193" i="2"/>
  <c r="M3192" i="2"/>
  <c r="J3192" i="2"/>
  <c r="H3192" i="2"/>
  <c r="E3192" i="2"/>
  <c r="M3191" i="2"/>
  <c r="J3191" i="2"/>
  <c r="H3191" i="2"/>
  <c r="E3191" i="2"/>
  <c r="M3190" i="2"/>
  <c r="J3190" i="2"/>
  <c r="H3190" i="2"/>
  <c r="E3190" i="2"/>
  <c r="M3189" i="2"/>
  <c r="J3189" i="2"/>
  <c r="H3189" i="2"/>
  <c r="E3189" i="2"/>
  <c r="M3188" i="2"/>
  <c r="J3188" i="2"/>
  <c r="H3188" i="2"/>
  <c r="E3188" i="2"/>
  <c r="M3187" i="2"/>
  <c r="J3187" i="2"/>
  <c r="H3187" i="2"/>
  <c r="E3187" i="2"/>
  <c r="M3186" i="2"/>
  <c r="J3186" i="2"/>
  <c r="H3186" i="2"/>
  <c r="E3186" i="2"/>
  <c r="M3185" i="2"/>
  <c r="J3185" i="2"/>
  <c r="H3185" i="2"/>
  <c r="E3185" i="2"/>
  <c r="M3184" i="2"/>
  <c r="J3184" i="2"/>
  <c r="H3184" i="2"/>
  <c r="E3184" i="2"/>
  <c r="M3183" i="2"/>
  <c r="J3183" i="2"/>
  <c r="H3183" i="2"/>
  <c r="E3183" i="2"/>
  <c r="M3182" i="2"/>
  <c r="J3182" i="2"/>
  <c r="H3182" i="2"/>
  <c r="E3182" i="2"/>
  <c r="M3181" i="2"/>
  <c r="J3181" i="2"/>
  <c r="H3181" i="2"/>
  <c r="E3181" i="2"/>
  <c r="M3180" i="2"/>
  <c r="J3180" i="2"/>
  <c r="H3180" i="2"/>
  <c r="E3180" i="2"/>
  <c r="M3179" i="2"/>
  <c r="J3179" i="2"/>
  <c r="H3179" i="2"/>
  <c r="E3179" i="2"/>
  <c r="M3178" i="2"/>
  <c r="J3178" i="2"/>
  <c r="H3178" i="2"/>
  <c r="E3178" i="2"/>
  <c r="M3177" i="2"/>
  <c r="J3177" i="2"/>
  <c r="H3177" i="2"/>
  <c r="E3177" i="2"/>
  <c r="M3176" i="2"/>
  <c r="J3176" i="2"/>
  <c r="H3176" i="2"/>
  <c r="E3176" i="2"/>
  <c r="M3175" i="2"/>
  <c r="J3175" i="2"/>
  <c r="H3175" i="2"/>
  <c r="E3175" i="2"/>
  <c r="M3174" i="2"/>
  <c r="J3174" i="2"/>
  <c r="H3174" i="2"/>
  <c r="E3174" i="2"/>
  <c r="M3173" i="2"/>
  <c r="J3173" i="2"/>
  <c r="H3173" i="2"/>
  <c r="E3173" i="2"/>
  <c r="M3172" i="2"/>
  <c r="J3172" i="2"/>
  <c r="H3172" i="2"/>
  <c r="E3172" i="2"/>
  <c r="M3171" i="2"/>
  <c r="J3171" i="2"/>
  <c r="H3171" i="2"/>
  <c r="E3171" i="2"/>
  <c r="M3170" i="2"/>
  <c r="J3170" i="2"/>
  <c r="H3170" i="2"/>
  <c r="E3170" i="2"/>
  <c r="M3169" i="2"/>
  <c r="J3169" i="2"/>
  <c r="H3169" i="2"/>
  <c r="E3169" i="2"/>
  <c r="M3168" i="2"/>
  <c r="J3168" i="2"/>
  <c r="H3168" i="2"/>
  <c r="E3168" i="2"/>
  <c r="M3167" i="2"/>
  <c r="J3167" i="2"/>
  <c r="H3167" i="2"/>
  <c r="E3167" i="2"/>
  <c r="M3166" i="2"/>
  <c r="J3166" i="2"/>
  <c r="H3166" i="2"/>
  <c r="E3166" i="2"/>
  <c r="M3165" i="2"/>
  <c r="J3165" i="2"/>
  <c r="H3165" i="2"/>
  <c r="E3165" i="2"/>
  <c r="M3164" i="2"/>
  <c r="J3164" i="2"/>
  <c r="H3164" i="2"/>
  <c r="E3164" i="2"/>
  <c r="M3163" i="2"/>
  <c r="J3163" i="2"/>
  <c r="H3163" i="2"/>
  <c r="E3163" i="2"/>
  <c r="M3162" i="2"/>
  <c r="J3162" i="2"/>
  <c r="H3162" i="2"/>
  <c r="E3162" i="2"/>
  <c r="M3161" i="2"/>
  <c r="J3161" i="2"/>
  <c r="H3161" i="2"/>
  <c r="E3161" i="2"/>
  <c r="M3160" i="2"/>
  <c r="J3160" i="2"/>
  <c r="H3160" i="2"/>
  <c r="E3160" i="2"/>
  <c r="M3159" i="2"/>
  <c r="J3159" i="2"/>
  <c r="H3159" i="2"/>
  <c r="E3159" i="2"/>
  <c r="M3158" i="2"/>
  <c r="J3158" i="2"/>
  <c r="H3158" i="2"/>
  <c r="E3158" i="2"/>
  <c r="M3157" i="2"/>
  <c r="J3157" i="2"/>
  <c r="H3157" i="2"/>
  <c r="E3157" i="2"/>
  <c r="M3156" i="2"/>
  <c r="J3156" i="2"/>
  <c r="H3156" i="2"/>
  <c r="E3156" i="2"/>
  <c r="M3155" i="2"/>
  <c r="J3155" i="2"/>
  <c r="H3155" i="2"/>
  <c r="E3155" i="2"/>
  <c r="M3154" i="2"/>
  <c r="J3154" i="2"/>
  <c r="H3154" i="2"/>
  <c r="E3154" i="2"/>
  <c r="M3153" i="2"/>
  <c r="J3153" i="2"/>
  <c r="H3153" i="2"/>
  <c r="E3153" i="2"/>
  <c r="M3152" i="2"/>
  <c r="J3152" i="2"/>
  <c r="H3152" i="2"/>
  <c r="E3152" i="2"/>
  <c r="M3151" i="2"/>
  <c r="J3151" i="2"/>
  <c r="H3151" i="2"/>
  <c r="E3151" i="2"/>
  <c r="M3150" i="2"/>
  <c r="J3150" i="2"/>
  <c r="H3150" i="2"/>
  <c r="E3150" i="2"/>
  <c r="M3149" i="2"/>
  <c r="J3149" i="2"/>
  <c r="H3149" i="2"/>
  <c r="E3149" i="2"/>
  <c r="M3148" i="2"/>
  <c r="J3148" i="2"/>
  <c r="H3148" i="2"/>
  <c r="E3148" i="2"/>
  <c r="M3147" i="2"/>
  <c r="J3147" i="2"/>
  <c r="H3147" i="2"/>
  <c r="E3147" i="2"/>
  <c r="M3146" i="2"/>
  <c r="J3146" i="2"/>
  <c r="H3146" i="2"/>
  <c r="E3146" i="2"/>
  <c r="M3145" i="2"/>
  <c r="J3145" i="2"/>
  <c r="H3145" i="2"/>
  <c r="E3145" i="2"/>
  <c r="M3144" i="2"/>
  <c r="J3144" i="2"/>
  <c r="H3144" i="2"/>
  <c r="E3144" i="2"/>
  <c r="M3143" i="2"/>
  <c r="J3143" i="2"/>
  <c r="H3143" i="2"/>
  <c r="E3143" i="2"/>
  <c r="M3142" i="2"/>
  <c r="J3142" i="2"/>
  <c r="H3142" i="2"/>
  <c r="E3142" i="2"/>
  <c r="M3141" i="2"/>
  <c r="J3141" i="2"/>
  <c r="H3141" i="2"/>
  <c r="E3141" i="2"/>
  <c r="M3140" i="2"/>
  <c r="J3140" i="2"/>
  <c r="H3140" i="2"/>
  <c r="E3140" i="2"/>
  <c r="M3139" i="2"/>
  <c r="J3139" i="2"/>
  <c r="H3139" i="2"/>
  <c r="E3139" i="2"/>
  <c r="M3138" i="2"/>
  <c r="J3138" i="2"/>
  <c r="H3138" i="2"/>
  <c r="E3138" i="2"/>
  <c r="M3137" i="2"/>
  <c r="J3137" i="2"/>
  <c r="H3137" i="2"/>
  <c r="E3137" i="2"/>
  <c r="M3136" i="2"/>
  <c r="J3136" i="2"/>
  <c r="H3136" i="2"/>
  <c r="E3136" i="2"/>
  <c r="M3135" i="2"/>
  <c r="J3135" i="2"/>
  <c r="H3135" i="2"/>
  <c r="E3135" i="2"/>
  <c r="M3134" i="2"/>
  <c r="J3134" i="2"/>
  <c r="H3134" i="2"/>
  <c r="E3134" i="2"/>
  <c r="M3133" i="2"/>
  <c r="J3133" i="2"/>
  <c r="H3133" i="2"/>
  <c r="E3133" i="2"/>
  <c r="M3132" i="2"/>
  <c r="J3132" i="2"/>
  <c r="H3132" i="2"/>
  <c r="E3132" i="2"/>
  <c r="M3131" i="2"/>
  <c r="J3131" i="2"/>
  <c r="H3131" i="2"/>
  <c r="E3131" i="2"/>
  <c r="M3130" i="2"/>
  <c r="J3130" i="2"/>
  <c r="H3130" i="2"/>
  <c r="E3130" i="2"/>
  <c r="M3129" i="2"/>
  <c r="J3129" i="2"/>
  <c r="H3129" i="2"/>
  <c r="E3129" i="2"/>
  <c r="M3128" i="2"/>
  <c r="J3128" i="2"/>
  <c r="H3128" i="2"/>
  <c r="E3128" i="2"/>
  <c r="M3127" i="2"/>
  <c r="J3127" i="2"/>
  <c r="H3127" i="2"/>
  <c r="E3127" i="2"/>
  <c r="M3126" i="2"/>
  <c r="J3126" i="2"/>
  <c r="H3126" i="2"/>
  <c r="E3126" i="2"/>
  <c r="M3125" i="2"/>
  <c r="J3125" i="2"/>
  <c r="H3125" i="2"/>
  <c r="E3125" i="2"/>
  <c r="M3124" i="2"/>
  <c r="J3124" i="2"/>
  <c r="H3124" i="2"/>
  <c r="E3124" i="2"/>
  <c r="M3123" i="2"/>
  <c r="J3123" i="2"/>
  <c r="H3123" i="2"/>
  <c r="E3123" i="2"/>
  <c r="M3122" i="2"/>
  <c r="J3122" i="2"/>
  <c r="H3122" i="2"/>
  <c r="E3122" i="2"/>
  <c r="M3121" i="2"/>
  <c r="J3121" i="2"/>
  <c r="H3121" i="2"/>
  <c r="E3121" i="2"/>
  <c r="M3120" i="2"/>
  <c r="J3120" i="2"/>
  <c r="H3120" i="2"/>
  <c r="E3120" i="2"/>
  <c r="M3119" i="2"/>
  <c r="J3119" i="2"/>
  <c r="H3119" i="2"/>
  <c r="E3119" i="2"/>
  <c r="M3118" i="2"/>
  <c r="J3118" i="2"/>
  <c r="H3118" i="2"/>
  <c r="E3118" i="2"/>
  <c r="M3117" i="2"/>
  <c r="J3117" i="2"/>
  <c r="H3117" i="2"/>
  <c r="E3117" i="2"/>
  <c r="M3116" i="2"/>
  <c r="J3116" i="2"/>
  <c r="H3116" i="2"/>
  <c r="E3116" i="2"/>
  <c r="M3115" i="2"/>
  <c r="J3115" i="2"/>
  <c r="H3115" i="2"/>
  <c r="E3115" i="2"/>
  <c r="M3114" i="2"/>
  <c r="J3114" i="2"/>
  <c r="H3114" i="2"/>
  <c r="E3114" i="2"/>
  <c r="M3113" i="2"/>
  <c r="J3113" i="2"/>
  <c r="H3113" i="2"/>
  <c r="E3113" i="2"/>
  <c r="M3112" i="2"/>
  <c r="J3112" i="2"/>
  <c r="H3112" i="2"/>
  <c r="E3112" i="2"/>
  <c r="M3111" i="2"/>
  <c r="J3111" i="2"/>
  <c r="H3111" i="2"/>
  <c r="E3111" i="2"/>
  <c r="M3110" i="2"/>
  <c r="J3110" i="2"/>
  <c r="H3110" i="2"/>
  <c r="E3110" i="2"/>
  <c r="M3109" i="2"/>
  <c r="J3109" i="2"/>
  <c r="H3109" i="2"/>
  <c r="E3109" i="2"/>
  <c r="M3108" i="2"/>
  <c r="J3108" i="2"/>
  <c r="H3108" i="2"/>
  <c r="E3108" i="2"/>
  <c r="M3107" i="2"/>
  <c r="J3107" i="2"/>
  <c r="H3107" i="2"/>
  <c r="E3107" i="2"/>
  <c r="M3106" i="2"/>
  <c r="J3106" i="2"/>
  <c r="H3106" i="2"/>
  <c r="E3106" i="2"/>
  <c r="M3105" i="2"/>
  <c r="J3105" i="2"/>
  <c r="H3105" i="2"/>
  <c r="E3105" i="2"/>
  <c r="M3104" i="2"/>
  <c r="J3104" i="2"/>
  <c r="H3104" i="2"/>
  <c r="E3104" i="2"/>
  <c r="M3103" i="2"/>
  <c r="J3103" i="2"/>
  <c r="H3103" i="2"/>
  <c r="E3103" i="2"/>
  <c r="M3102" i="2"/>
  <c r="J3102" i="2"/>
  <c r="H3102" i="2"/>
  <c r="E3102" i="2"/>
  <c r="M3101" i="2"/>
  <c r="J3101" i="2"/>
  <c r="H3101" i="2"/>
  <c r="E3101" i="2"/>
  <c r="M3100" i="2"/>
  <c r="J3100" i="2"/>
  <c r="H3100" i="2"/>
  <c r="E3100" i="2"/>
  <c r="M3099" i="2"/>
  <c r="J3099" i="2"/>
  <c r="H3099" i="2"/>
  <c r="E3099" i="2"/>
  <c r="M3098" i="2"/>
  <c r="J3098" i="2"/>
  <c r="H3098" i="2"/>
  <c r="E3098" i="2"/>
  <c r="M3097" i="2"/>
  <c r="J3097" i="2"/>
  <c r="H3097" i="2"/>
  <c r="E3097" i="2"/>
  <c r="M3096" i="2"/>
  <c r="J3096" i="2"/>
  <c r="H3096" i="2"/>
  <c r="E3096" i="2"/>
  <c r="M3095" i="2"/>
  <c r="J3095" i="2"/>
  <c r="H3095" i="2"/>
  <c r="E3095" i="2"/>
  <c r="M3094" i="2"/>
  <c r="J3094" i="2"/>
  <c r="H3094" i="2"/>
  <c r="E3094" i="2"/>
  <c r="M3093" i="2"/>
  <c r="J3093" i="2"/>
  <c r="H3093" i="2"/>
  <c r="E3093" i="2"/>
  <c r="M3092" i="2"/>
  <c r="J3092" i="2"/>
  <c r="H3092" i="2"/>
  <c r="E3092" i="2"/>
  <c r="M3091" i="2"/>
  <c r="J3091" i="2"/>
  <c r="H3091" i="2"/>
  <c r="E3091" i="2"/>
  <c r="M3090" i="2"/>
  <c r="J3090" i="2"/>
  <c r="H3090" i="2"/>
  <c r="E3090" i="2"/>
  <c r="M3089" i="2"/>
  <c r="J3089" i="2"/>
  <c r="H3089" i="2"/>
  <c r="E3089" i="2"/>
  <c r="M3088" i="2"/>
  <c r="J3088" i="2"/>
  <c r="H3088" i="2"/>
  <c r="E3088" i="2"/>
  <c r="M3087" i="2"/>
  <c r="J3087" i="2"/>
  <c r="H3087" i="2"/>
  <c r="E3087" i="2"/>
  <c r="M3086" i="2"/>
  <c r="J3086" i="2"/>
  <c r="H3086" i="2"/>
  <c r="E3086" i="2"/>
  <c r="M3085" i="2"/>
  <c r="J3085" i="2"/>
  <c r="H3085" i="2"/>
  <c r="E3085" i="2"/>
  <c r="M3084" i="2"/>
  <c r="J3084" i="2"/>
  <c r="H3084" i="2"/>
  <c r="E3084" i="2"/>
  <c r="M3083" i="2"/>
  <c r="J3083" i="2"/>
  <c r="H3083" i="2"/>
  <c r="E3083" i="2"/>
  <c r="M3082" i="2"/>
  <c r="J3082" i="2"/>
  <c r="H3082" i="2"/>
  <c r="E3082" i="2"/>
  <c r="M3081" i="2"/>
  <c r="J3081" i="2"/>
  <c r="H3081" i="2"/>
  <c r="E3081" i="2"/>
  <c r="M3080" i="2"/>
  <c r="J3080" i="2"/>
  <c r="H3080" i="2"/>
  <c r="E3080" i="2"/>
  <c r="M3079" i="2"/>
  <c r="J3079" i="2"/>
  <c r="H3079" i="2"/>
  <c r="E3079" i="2"/>
  <c r="M3078" i="2"/>
  <c r="J3078" i="2"/>
  <c r="H3078" i="2"/>
  <c r="E3078" i="2"/>
  <c r="M3077" i="2"/>
  <c r="J3077" i="2"/>
  <c r="H3077" i="2"/>
  <c r="E3077" i="2"/>
  <c r="M3076" i="2"/>
  <c r="J3076" i="2"/>
  <c r="H3076" i="2"/>
  <c r="E3076" i="2"/>
  <c r="M3075" i="2"/>
  <c r="J3075" i="2"/>
  <c r="H3075" i="2"/>
  <c r="E3075" i="2"/>
  <c r="M3074" i="2"/>
  <c r="J3074" i="2"/>
  <c r="H3074" i="2"/>
  <c r="E3074" i="2"/>
  <c r="M3073" i="2"/>
  <c r="J3073" i="2"/>
  <c r="H3073" i="2"/>
  <c r="E3073" i="2"/>
  <c r="M3072" i="2"/>
  <c r="J3072" i="2"/>
  <c r="H3072" i="2"/>
  <c r="E3072" i="2"/>
  <c r="M3071" i="2"/>
  <c r="J3071" i="2"/>
  <c r="H3071" i="2"/>
  <c r="E3071" i="2"/>
  <c r="M3070" i="2"/>
  <c r="J3070" i="2"/>
  <c r="H3070" i="2"/>
  <c r="E3070" i="2"/>
  <c r="M3069" i="2"/>
  <c r="J3069" i="2"/>
  <c r="H3069" i="2"/>
  <c r="E3069" i="2"/>
  <c r="M3068" i="2"/>
  <c r="J3068" i="2"/>
  <c r="H3068" i="2"/>
  <c r="E3068" i="2"/>
  <c r="M3067" i="2"/>
  <c r="J3067" i="2"/>
  <c r="H3067" i="2"/>
  <c r="E3067" i="2"/>
  <c r="M3066" i="2"/>
  <c r="J3066" i="2"/>
  <c r="H3066" i="2"/>
  <c r="E3066" i="2"/>
  <c r="M3065" i="2"/>
  <c r="J3065" i="2"/>
  <c r="H3065" i="2"/>
  <c r="E3065" i="2"/>
  <c r="M3064" i="2"/>
  <c r="J3064" i="2"/>
  <c r="H3064" i="2"/>
  <c r="E3064" i="2"/>
  <c r="M3063" i="2"/>
  <c r="J3063" i="2"/>
  <c r="H3063" i="2"/>
  <c r="E3063" i="2"/>
  <c r="M3062" i="2"/>
  <c r="J3062" i="2"/>
  <c r="H3062" i="2"/>
  <c r="E3062" i="2"/>
  <c r="M3061" i="2"/>
  <c r="J3061" i="2"/>
  <c r="H3061" i="2"/>
  <c r="E3061" i="2"/>
  <c r="M3060" i="2"/>
  <c r="J3060" i="2"/>
  <c r="H3060" i="2"/>
  <c r="E3060" i="2"/>
  <c r="M3059" i="2"/>
  <c r="J3059" i="2"/>
  <c r="H3059" i="2"/>
  <c r="E3059" i="2"/>
  <c r="M3058" i="2"/>
  <c r="J3058" i="2"/>
  <c r="H3058" i="2"/>
  <c r="E3058" i="2"/>
  <c r="M3057" i="2"/>
  <c r="J3057" i="2"/>
  <c r="H3057" i="2"/>
  <c r="E3057" i="2"/>
  <c r="M3056" i="2"/>
  <c r="J3056" i="2"/>
  <c r="H3056" i="2"/>
  <c r="E3056" i="2"/>
  <c r="M3055" i="2"/>
  <c r="J3055" i="2"/>
  <c r="H3055" i="2"/>
  <c r="E3055" i="2"/>
  <c r="M3054" i="2"/>
  <c r="J3054" i="2"/>
  <c r="H3054" i="2"/>
  <c r="E3054" i="2"/>
  <c r="M3053" i="2"/>
  <c r="J3053" i="2"/>
  <c r="H3053" i="2"/>
  <c r="E3053" i="2"/>
  <c r="M3052" i="2"/>
  <c r="J3052" i="2"/>
  <c r="H3052" i="2"/>
  <c r="E3052" i="2"/>
  <c r="M3051" i="2"/>
  <c r="J3051" i="2"/>
  <c r="H3051" i="2"/>
  <c r="E3051" i="2"/>
  <c r="M3050" i="2"/>
  <c r="J3050" i="2"/>
  <c r="H3050" i="2"/>
  <c r="E3050" i="2"/>
  <c r="M3049" i="2"/>
  <c r="J3049" i="2"/>
  <c r="H3049" i="2"/>
  <c r="E3049" i="2"/>
  <c r="M3048" i="2"/>
  <c r="J3048" i="2"/>
  <c r="H3048" i="2"/>
  <c r="E3048" i="2"/>
  <c r="M3047" i="2"/>
  <c r="J3047" i="2"/>
  <c r="H3047" i="2"/>
  <c r="E3047" i="2"/>
  <c r="M3046" i="2"/>
  <c r="J3046" i="2"/>
  <c r="H3046" i="2"/>
  <c r="E3046" i="2"/>
  <c r="M3045" i="2"/>
  <c r="J3045" i="2"/>
  <c r="H3045" i="2"/>
  <c r="E3045" i="2"/>
  <c r="M3044" i="2"/>
  <c r="J3044" i="2"/>
  <c r="H3044" i="2"/>
  <c r="E3044" i="2"/>
  <c r="M3043" i="2"/>
  <c r="J3043" i="2"/>
  <c r="H3043" i="2"/>
  <c r="E3043" i="2"/>
  <c r="M3042" i="2"/>
  <c r="J3042" i="2"/>
  <c r="H3042" i="2"/>
  <c r="E3042" i="2"/>
  <c r="M3041" i="2"/>
  <c r="J3041" i="2"/>
  <c r="H3041" i="2"/>
  <c r="E3041" i="2"/>
  <c r="M3040" i="2"/>
  <c r="J3040" i="2"/>
  <c r="H3040" i="2"/>
  <c r="E3040" i="2"/>
  <c r="M3039" i="2"/>
  <c r="J3039" i="2"/>
  <c r="H3039" i="2"/>
  <c r="E3039" i="2"/>
  <c r="M3038" i="2"/>
  <c r="J3038" i="2"/>
  <c r="H3038" i="2"/>
  <c r="E3038" i="2"/>
  <c r="M3037" i="2"/>
  <c r="J3037" i="2"/>
  <c r="H3037" i="2"/>
  <c r="E3037" i="2"/>
  <c r="M3036" i="2"/>
  <c r="J3036" i="2"/>
  <c r="H3036" i="2"/>
  <c r="E3036" i="2"/>
  <c r="M3035" i="2"/>
  <c r="J3035" i="2"/>
  <c r="H3035" i="2"/>
  <c r="E3035" i="2"/>
  <c r="M3034" i="2"/>
  <c r="J3034" i="2"/>
  <c r="H3034" i="2"/>
  <c r="E3034" i="2"/>
  <c r="M3033" i="2"/>
  <c r="J3033" i="2"/>
  <c r="H3033" i="2"/>
  <c r="E3033" i="2"/>
  <c r="M3032" i="2"/>
  <c r="J3032" i="2"/>
  <c r="H3032" i="2"/>
  <c r="E3032" i="2"/>
  <c r="M3031" i="2"/>
  <c r="J3031" i="2"/>
  <c r="H3031" i="2"/>
  <c r="E3031" i="2"/>
  <c r="M3030" i="2"/>
  <c r="J3030" i="2"/>
  <c r="H3030" i="2"/>
  <c r="E3030" i="2"/>
  <c r="M3029" i="2"/>
  <c r="J3029" i="2"/>
  <c r="H3029" i="2"/>
  <c r="E3029" i="2"/>
  <c r="M3028" i="2"/>
  <c r="J3028" i="2"/>
  <c r="H3028" i="2"/>
  <c r="E3028" i="2"/>
  <c r="M3027" i="2"/>
  <c r="J3027" i="2"/>
  <c r="H3027" i="2"/>
  <c r="E3027" i="2"/>
  <c r="M3026" i="2"/>
  <c r="J3026" i="2"/>
  <c r="H3026" i="2"/>
  <c r="E3026" i="2"/>
  <c r="M3025" i="2"/>
  <c r="J3025" i="2"/>
  <c r="H3025" i="2"/>
  <c r="E3025" i="2"/>
  <c r="M3024" i="2"/>
  <c r="J3024" i="2"/>
  <c r="H3024" i="2"/>
  <c r="E3024" i="2"/>
  <c r="M3023" i="2"/>
  <c r="J3023" i="2"/>
  <c r="H3023" i="2"/>
  <c r="E3023" i="2"/>
  <c r="M3022" i="2"/>
  <c r="J3022" i="2"/>
  <c r="H3022" i="2"/>
  <c r="E3022" i="2"/>
  <c r="M3021" i="2"/>
  <c r="J3021" i="2"/>
  <c r="H3021" i="2"/>
  <c r="E3021" i="2"/>
  <c r="M3020" i="2"/>
  <c r="J3020" i="2"/>
  <c r="H3020" i="2"/>
  <c r="E3020" i="2"/>
  <c r="M3019" i="2"/>
  <c r="J3019" i="2"/>
  <c r="H3019" i="2"/>
  <c r="E3019" i="2"/>
  <c r="M3018" i="2"/>
  <c r="J3018" i="2"/>
  <c r="H3018" i="2"/>
  <c r="E3018" i="2"/>
  <c r="M3017" i="2"/>
  <c r="J3017" i="2"/>
  <c r="H3017" i="2"/>
  <c r="E3017" i="2"/>
  <c r="M3016" i="2"/>
  <c r="J3016" i="2"/>
  <c r="H3016" i="2"/>
  <c r="E3016" i="2"/>
  <c r="M3015" i="2"/>
  <c r="J3015" i="2"/>
  <c r="H3015" i="2"/>
  <c r="E3015" i="2"/>
  <c r="M3014" i="2"/>
  <c r="J3014" i="2"/>
  <c r="H3014" i="2"/>
  <c r="E3014" i="2"/>
  <c r="M3013" i="2"/>
  <c r="J3013" i="2"/>
  <c r="H3013" i="2"/>
  <c r="E3013" i="2"/>
  <c r="M3012" i="2"/>
  <c r="J3012" i="2"/>
  <c r="H3012" i="2"/>
  <c r="E3012" i="2"/>
  <c r="M3011" i="2"/>
  <c r="J3011" i="2"/>
  <c r="H3011" i="2"/>
  <c r="E3011" i="2"/>
  <c r="M3010" i="2"/>
  <c r="J3010" i="2"/>
  <c r="H3010" i="2"/>
  <c r="E3010" i="2"/>
  <c r="M3009" i="2"/>
  <c r="J3009" i="2"/>
  <c r="H3009" i="2"/>
  <c r="E3009" i="2"/>
  <c r="M3008" i="2"/>
  <c r="J3008" i="2"/>
  <c r="H3008" i="2"/>
  <c r="E3008" i="2"/>
  <c r="M3007" i="2"/>
  <c r="J3007" i="2"/>
  <c r="H3007" i="2"/>
  <c r="E3007" i="2"/>
  <c r="M3006" i="2"/>
  <c r="J3006" i="2"/>
  <c r="H3006" i="2"/>
  <c r="E3006" i="2"/>
  <c r="M3005" i="2"/>
  <c r="J3005" i="2"/>
  <c r="H3005" i="2"/>
  <c r="E3005" i="2"/>
  <c r="M3004" i="2"/>
  <c r="J3004" i="2"/>
  <c r="H3004" i="2"/>
  <c r="E3004" i="2"/>
  <c r="M3003" i="2"/>
  <c r="J3003" i="2"/>
  <c r="H3003" i="2"/>
  <c r="E3003" i="2"/>
  <c r="M3002" i="2"/>
  <c r="J3002" i="2"/>
  <c r="H3002" i="2"/>
  <c r="E3002" i="2"/>
  <c r="M3001" i="2"/>
  <c r="J3001" i="2"/>
  <c r="H3001" i="2"/>
  <c r="E3001" i="2"/>
  <c r="M3000" i="2"/>
  <c r="J3000" i="2"/>
  <c r="H3000" i="2"/>
  <c r="E3000" i="2"/>
  <c r="M2999" i="2"/>
  <c r="J2999" i="2"/>
  <c r="H2999" i="2"/>
  <c r="E2999" i="2"/>
  <c r="M2998" i="2"/>
  <c r="J2998" i="2"/>
  <c r="H2998" i="2"/>
  <c r="E2998" i="2"/>
  <c r="M2997" i="2"/>
  <c r="J2997" i="2"/>
  <c r="H2997" i="2"/>
  <c r="E2997" i="2"/>
  <c r="M2996" i="2"/>
  <c r="J2996" i="2"/>
  <c r="H2996" i="2"/>
  <c r="E2996" i="2"/>
  <c r="M2995" i="2"/>
  <c r="J2995" i="2"/>
  <c r="H2995" i="2"/>
  <c r="E2995" i="2"/>
  <c r="M2994" i="2"/>
  <c r="J2994" i="2"/>
  <c r="H2994" i="2"/>
  <c r="E2994" i="2"/>
  <c r="M2993" i="2"/>
  <c r="J2993" i="2"/>
  <c r="H2993" i="2"/>
  <c r="E2993" i="2"/>
  <c r="M2992" i="2"/>
  <c r="J2992" i="2"/>
  <c r="H2992" i="2"/>
  <c r="E2992" i="2"/>
  <c r="M2991" i="2"/>
  <c r="J2991" i="2"/>
  <c r="H2991" i="2"/>
  <c r="E2991" i="2"/>
  <c r="M2990" i="2"/>
  <c r="J2990" i="2"/>
  <c r="H2990" i="2"/>
  <c r="E2990" i="2"/>
  <c r="M2989" i="2"/>
  <c r="J2989" i="2"/>
  <c r="H2989" i="2"/>
  <c r="E2989" i="2"/>
  <c r="M2988" i="2"/>
  <c r="J2988" i="2"/>
  <c r="H2988" i="2"/>
  <c r="E2988" i="2"/>
  <c r="M2987" i="2"/>
  <c r="J2987" i="2"/>
  <c r="H2987" i="2"/>
  <c r="E2987" i="2"/>
  <c r="M2986" i="2"/>
  <c r="J2986" i="2"/>
  <c r="H2986" i="2"/>
  <c r="E2986" i="2"/>
  <c r="M2985" i="2"/>
  <c r="J2985" i="2"/>
  <c r="H2985" i="2"/>
  <c r="E2985" i="2"/>
  <c r="M2984" i="2"/>
  <c r="J2984" i="2"/>
  <c r="H2984" i="2"/>
  <c r="E2984" i="2"/>
  <c r="M2983" i="2"/>
  <c r="J2983" i="2"/>
  <c r="H2983" i="2"/>
  <c r="E2983" i="2"/>
  <c r="M2982" i="2"/>
  <c r="J2982" i="2"/>
  <c r="H2982" i="2"/>
  <c r="E2982" i="2"/>
  <c r="M2981" i="2"/>
  <c r="J2981" i="2"/>
  <c r="H2981" i="2"/>
  <c r="E2981" i="2"/>
  <c r="M2980" i="2"/>
  <c r="J2980" i="2"/>
  <c r="H2980" i="2"/>
  <c r="E2980" i="2"/>
  <c r="M2979" i="2"/>
  <c r="J2979" i="2"/>
  <c r="H2979" i="2"/>
  <c r="E2979" i="2"/>
  <c r="M2978" i="2"/>
  <c r="J2978" i="2"/>
  <c r="H2978" i="2"/>
  <c r="E2978" i="2"/>
  <c r="M2977" i="2"/>
  <c r="J2977" i="2"/>
  <c r="H2977" i="2"/>
  <c r="E2977" i="2"/>
  <c r="M2976" i="2"/>
  <c r="J2976" i="2"/>
  <c r="H2976" i="2"/>
  <c r="E2976" i="2"/>
  <c r="M2975" i="2"/>
  <c r="J2975" i="2"/>
  <c r="H2975" i="2"/>
  <c r="E2975" i="2"/>
  <c r="M2974" i="2"/>
  <c r="J2974" i="2"/>
  <c r="H2974" i="2"/>
  <c r="E2974" i="2"/>
  <c r="M2973" i="2"/>
  <c r="J2973" i="2"/>
  <c r="H2973" i="2"/>
  <c r="E2973" i="2"/>
  <c r="M2972" i="2"/>
  <c r="J2972" i="2"/>
  <c r="H2972" i="2"/>
  <c r="E2972" i="2"/>
  <c r="M2971" i="2"/>
  <c r="J2971" i="2"/>
  <c r="H2971" i="2"/>
  <c r="E2971" i="2"/>
  <c r="M2970" i="2"/>
  <c r="J2970" i="2"/>
  <c r="H2970" i="2"/>
  <c r="E2970" i="2"/>
  <c r="M2969" i="2"/>
  <c r="J2969" i="2"/>
  <c r="H2969" i="2"/>
  <c r="E2969" i="2"/>
  <c r="M2968" i="2"/>
  <c r="J2968" i="2"/>
  <c r="H2968" i="2"/>
  <c r="E2968" i="2"/>
  <c r="M2967" i="2"/>
  <c r="J2967" i="2"/>
  <c r="H2967" i="2"/>
  <c r="E2967" i="2"/>
  <c r="M2966" i="2"/>
  <c r="J2966" i="2"/>
  <c r="H2966" i="2"/>
  <c r="E2966" i="2"/>
  <c r="M2965" i="2"/>
  <c r="J2965" i="2"/>
  <c r="H2965" i="2"/>
  <c r="E2965" i="2"/>
  <c r="M2964" i="2"/>
  <c r="J2964" i="2"/>
  <c r="H2964" i="2"/>
  <c r="E2964" i="2"/>
  <c r="M2963" i="2"/>
  <c r="J2963" i="2"/>
  <c r="H2963" i="2"/>
  <c r="E2963" i="2"/>
  <c r="M2962" i="2"/>
  <c r="J2962" i="2"/>
  <c r="H2962" i="2"/>
  <c r="E2962" i="2"/>
  <c r="M2961" i="2"/>
  <c r="J2961" i="2"/>
  <c r="H2961" i="2"/>
  <c r="E2961" i="2"/>
  <c r="M2960" i="2"/>
  <c r="J2960" i="2"/>
  <c r="H2960" i="2"/>
  <c r="E2960" i="2"/>
  <c r="M2959" i="2"/>
  <c r="J2959" i="2"/>
  <c r="H2959" i="2"/>
  <c r="E2959" i="2"/>
  <c r="M2958" i="2"/>
  <c r="J2958" i="2"/>
  <c r="H2958" i="2"/>
  <c r="E2958" i="2"/>
  <c r="M2957" i="2"/>
  <c r="J2957" i="2"/>
  <c r="H2957" i="2"/>
  <c r="E2957" i="2"/>
  <c r="M2956" i="2"/>
  <c r="J2956" i="2"/>
  <c r="H2956" i="2"/>
  <c r="E2956" i="2"/>
  <c r="M2955" i="2"/>
  <c r="J2955" i="2"/>
  <c r="H2955" i="2"/>
  <c r="E2955" i="2"/>
  <c r="M2954" i="2"/>
  <c r="J2954" i="2"/>
  <c r="H2954" i="2"/>
  <c r="E2954" i="2"/>
  <c r="M2953" i="2"/>
  <c r="J2953" i="2"/>
  <c r="H2953" i="2"/>
  <c r="E2953" i="2"/>
  <c r="M2952" i="2"/>
  <c r="J2952" i="2"/>
  <c r="H2952" i="2"/>
  <c r="E2952" i="2"/>
  <c r="M2951" i="2"/>
  <c r="J2951" i="2"/>
  <c r="H2951" i="2"/>
  <c r="E2951" i="2"/>
  <c r="M2950" i="2"/>
  <c r="J2950" i="2"/>
  <c r="H2950" i="2"/>
  <c r="E2950" i="2"/>
  <c r="M2949" i="2"/>
  <c r="J2949" i="2"/>
  <c r="H2949" i="2"/>
  <c r="E2949" i="2"/>
  <c r="M2948" i="2"/>
  <c r="J2948" i="2"/>
  <c r="H2948" i="2"/>
  <c r="E2948" i="2"/>
  <c r="M2947" i="2"/>
  <c r="J2947" i="2"/>
  <c r="H2947" i="2"/>
  <c r="E2947" i="2"/>
  <c r="M2946" i="2"/>
  <c r="J2946" i="2"/>
  <c r="H2946" i="2"/>
  <c r="E2946" i="2"/>
  <c r="M2945" i="2"/>
  <c r="J2945" i="2"/>
  <c r="H2945" i="2"/>
  <c r="E2945" i="2"/>
  <c r="M2944" i="2"/>
  <c r="J2944" i="2"/>
  <c r="H2944" i="2"/>
  <c r="E2944" i="2"/>
  <c r="M2943" i="2"/>
  <c r="J2943" i="2"/>
  <c r="H2943" i="2"/>
  <c r="E2943" i="2"/>
  <c r="M2942" i="2"/>
  <c r="J2942" i="2"/>
  <c r="H2942" i="2"/>
  <c r="E2942" i="2"/>
  <c r="M2941" i="2"/>
  <c r="J2941" i="2"/>
  <c r="H2941" i="2"/>
  <c r="E2941" i="2"/>
  <c r="M2940" i="2"/>
  <c r="J2940" i="2"/>
  <c r="H2940" i="2"/>
  <c r="E2940" i="2"/>
  <c r="M2939" i="2"/>
  <c r="J2939" i="2"/>
  <c r="H2939" i="2"/>
  <c r="E2939" i="2"/>
  <c r="M2938" i="2"/>
  <c r="J2938" i="2"/>
  <c r="H2938" i="2"/>
  <c r="E2938" i="2"/>
  <c r="M2937" i="2"/>
  <c r="J2937" i="2"/>
  <c r="H2937" i="2"/>
  <c r="E2937" i="2"/>
  <c r="M2936" i="2"/>
  <c r="J2936" i="2"/>
  <c r="H2936" i="2"/>
  <c r="E2936" i="2"/>
  <c r="M2935" i="2"/>
  <c r="J2935" i="2"/>
  <c r="H2935" i="2"/>
  <c r="E2935" i="2"/>
  <c r="M2934" i="2"/>
  <c r="J2934" i="2"/>
  <c r="H2934" i="2"/>
  <c r="E2934" i="2"/>
  <c r="M2933" i="2"/>
  <c r="J2933" i="2"/>
  <c r="H2933" i="2"/>
  <c r="E2933" i="2"/>
  <c r="M2932" i="2"/>
  <c r="J2932" i="2"/>
  <c r="H2932" i="2"/>
  <c r="E2932" i="2"/>
  <c r="M2931" i="2"/>
  <c r="J2931" i="2"/>
  <c r="H2931" i="2"/>
  <c r="E2931" i="2"/>
  <c r="M2930" i="2"/>
  <c r="J2930" i="2"/>
  <c r="H2930" i="2"/>
  <c r="E2930" i="2"/>
  <c r="M2929" i="2"/>
  <c r="J2929" i="2"/>
  <c r="H2929" i="2"/>
  <c r="E2929" i="2"/>
  <c r="M2928" i="2"/>
  <c r="J2928" i="2"/>
  <c r="H2928" i="2"/>
  <c r="E2928" i="2"/>
  <c r="M2927" i="2"/>
  <c r="J2927" i="2"/>
  <c r="H2927" i="2"/>
  <c r="E2927" i="2"/>
  <c r="M2926" i="2"/>
  <c r="J2926" i="2"/>
  <c r="H2926" i="2"/>
  <c r="E2926" i="2"/>
  <c r="M2925" i="2"/>
  <c r="J2925" i="2"/>
  <c r="H2925" i="2"/>
  <c r="E2925" i="2"/>
  <c r="M2924" i="2"/>
  <c r="J2924" i="2"/>
  <c r="H2924" i="2"/>
  <c r="E2924" i="2"/>
  <c r="M2923" i="2"/>
  <c r="J2923" i="2"/>
  <c r="H2923" i="2"/>
  <c r="E2923" i="2"/>
  <c r="M2922" i="2"/>
  <c r="J2922" i="2"/>
  <c r="H2922" i="2"/>
  <c r="E2922" i="2"/>
  <c r="M2921" i="2"/>
  <c r="J2921" i="2"/>
  <c r="H2921" i="2"/>
  <c r="E2921" i="2"/>
  <c r="M2920" i="2"/>
  <c r="J2920" i="2"/>
  <c r="H2920" i="2"/>
  <c r="E2920" i="2"/>
  <c r="M2919" i="2"/>
  <c r="J2919" i="2"/>
  <c r="H2919" i="2"/>
  <c r="E2919" i="2"/>
  <c r="M2918" i="2"/>
  <c r="J2918" i="2"/>
  <c r="H2918" i="2"/>
  <c r="E2918" i="2"/>
  <c r="M2917" i="2"/>
  <c r="J2917" i="2"/>
  <c r="H2917" i="2"/>
  <c r="E2917" i="2"/>
  <c r="M2916" i="2"/>
  <c r="J2916" i="2"/>
  <c r="H2916" i="2"/>
  <c r="E2916" i="2"/>
  <c r="M2915" i="2"/>
  <c r="J2915" i="2"/>
  <c r="H2915" i="2"/>
  <c r="E2915" i="2"/>
  <c r="M2914" i="2"/>
  <c r="J2914" i="2"/>
  <c r="H2914" i="2"/>
  <c r="E2914" i="2"/>
  <c r="M2913" i="2"/>
  <c r="J2913" i="2"/>
  <c r="H2913" i="2"/>
  <c r="E2913" i="2"/>
  <c r="M2912" i="2"/>
  <c r="J2912" i="2"/>
  <c r="H2912" i="2"/>
  <c r="E2912" i="2"/>
  <c r="M2911" i="2"/>
  <c r="J2911" i="2"/>
  <c r="H2911" i="2"/>
  <c r="E2911" i="2"/>
  <c r="M2910" i="2"/>
  <c r="J2910" i="2"/>
  <c r="H2910" i="2"/>
  <c r="E2910" i="2"/>
  <c r="M2909" i="2"/>
  <c r="J2909" i="2"/>
  <c r="H2909" i="2"/>
  <c r="E2909" i="2"/>
  <c r="M2908" i="2"/>
  <c r="J2908" i="2"/>
  <c r="H2908" i="2"/>
  <c r="E2908" i="2"/>
  <c r="M2907" i="2"/>
  <c r="J2907" i="2"/>
  <c r="H2907" i="2"/>
  <c r="E2907" i="2"/>
  <c r="M2906" i="2"/>
  <c r="J2906" i="2"/>
  <c r="H2906" i="2"/>
  <c r="E2906" i="2"/>
  <c r="M2905" i="2"/>
  <c r="J2905" i="2"/>
  <c r="H2905" i="2"/>
  <c r="E2905" i="2"/>
  <c r="M2904" i="2"/>
  <c r="J2904" i="2"/>
  <c r="H2904" i="2"/>
  <c r="E2904" i="2"/>
  <c r="M2903" i="2"/>
  <c r="J2903" i="2"/>
  <c r="H2903" i="2"/>
  <c r="E2903" i="2"/>
  <c r="M2902" i="2"/>
  <c r="J2902" i="2"/>
  <c r="H2902" i="2"/>
  <c r="E2902" i="2"/>
  <c r="M2901" i="2"/>
  <c r="J2901" i="2"/>
  <c r="H2901" i="2"/>
  <c r="E2901" i="2"/>
  <c r="M2900" i="2"/>
  <c r="J2900" i="2"/>
  <c r="H2900" i="2"/>
  <c r="E2900" i="2"/>
  <c r="M2899" i="2"/>
  <c r="J2899" i="2"/>
  <c r="H2899" i="2"/>
  <c r="E2899" i="2"/>
  <c r="M2898" i="2"/>
  <c r="J2898" i="2"/>
  <c r="H2898" i="2"/>
  <c r="E2898" i="2"/>
  <c r="M2897" i="2"/>
  <c r="J2897" i="2"/>
  <c r="H2897" i="2"/>
  <c r="E2897" i="2"/>
  <c r="M2896" i="2"/>
  <c r="J2896" i="2"/>
  <c r="H2896" i="2"/>
  <c r="E2896" i="2"/>
  <c r="M2895" i="2"/>
  <c r="J2895" i="2"/>
  <c r="H2895" i="2"/>
  <c r="E2895" i="2"/>
  <c r="M2894" i="2"/>
  <c r="J2894" i="2"/>
  <c r="H2894" i="2"/>
  <c r="E2894" i="2"/>
  <c r="M2893" i="2"/>
  <c r="J2893" i="2"/>
  <c r="H2893" i="2"/>
  <c r="E2893" i="2"/>
  <c r="M2892" i="2"/>
  <c r="J2892" i="2"/>
  <c r="H2892" i="2"/>
  <c r="E2892" i="2"/>
  <c r="M2891" i="2"/>
  <c r="J2891" i="2"/>
  <c r="H2891" i="2"/>
  <c r="E2891" i="2"/>
  <c r="M2890" i="2"/>
  <c r="J2890" i="2"/>
  <c r="H2890" i="2"/>
  <c r="E2890" i="2"/>
  <c r="M2889" i="2"/>
  <c r="J2889" i="2"/>
  <c r="H2889" i="2"/>
  <c r="E2889" i="2"/>
  <c r="M2888" i="2"/>
  <c r="J2888" i="2"/>
  <c r="H2888" i="2"/>
  <c r="E2888" i="2"/>
  <c r="M2887" i="2"/>
  <c r="J2887" i="2"/>
  <c r="H2887" i="2"/>
  <c r="E2887" i="2"/>
  <c r="M2886" i="2"/>
  <c r="J2886" i="2"/>
  <c r="H2886" i="2"/>
  <c r="E2886" i="2"/>
  <c r="M2885" i="2"/>
  <c r="J2885" i="2"/>
  <c r="H2885" i="2"/>
  <c r="E2885" i="2"/>
  <c r="M2884" i="2"/>
  <c r="J2884" i="2"/>
  <c r="H2884" i="2"/>
  <c r="E2884" i="2"/>
  <c r="M2883" i="2"/>
  <c r="J2883" i="2"/>
  <c r="H2883" i="2"/>
  <c r="E2883" i="2"/>
  <c r="M2882" i="2"/>
  <c r="J2882" i="2"/>
  <c r="H2882" i="2"/>
  <c r="E2882" i="2"/>
  <c r="M2881" i="2"/>
  <c r="J2881" i="2"/>
  <c r="H2881" i="2"/>
  <c r="E2881" i="2"/>
  <c r="M2880" i="2"/>
  <c r="J2880" i="2"/>
  <c r="H2880" i="2"/>
  <c r="E2880" i="2"/>
  <c r="M2879" i="2"/>
  <c r="J2879" i="2"/>
  <c r="H2879" i="2"/>
  <c r="E2879" i="2"/>
  <c r="M2878" i="2"/>
  <c r="J2878" i="2"/>
  <c r="H2878" i="2"/>
  <c r="E2878" i="2"/>
  <c r="M2877" i="2"/>
  <c r="J2877" i="2"/>
  <c r="H2877" i="2"/>
  <c r="E2877" i="2"/>
  <c r="M2876" i="2"/>
  <c r="J2876" i="2"/>
  <c r="H2876" i="2"/>
  <c r="E2876" i="2"/>
  <c r="M2875" i="2"/>
  <c r="J2875" i="2"/>
  <c r="H2875" i="2"/>
  <c r="E2875" i="2"/>
  <c r="M2874" i="2"/>
  <c r="J2874" i="2"/>
  <c r="H2874" i="2"/>
  <c r="E2874" i="2"/>
  <c r="M2873" i="2"/>
  <c r="J2873" i="2"/>
  <c r="H2873" i="2"/>
  <c r="E2873" i="2"/>
  <c r="M2872" i="2"/>
  <c r="J2872" i="2"/>
  <c r="H2872" i="2"/>
  <c r="E2872" i="2"/>
  <c r="M2871" i="2"/>
  <c r="J2871" i="2"/>
  <c r="H2871" i="2"/>
  <c r="E2871" i="2"/>
  <c r="M2870" i="2"/>
  <c r="J2870" i="2"/>
  <c r="H2870" i="2"/>
  <c r="E2870" i="2"/>
  <c r="M2869" i="2"/>
  <c r="J2869" i="2"/>
  <c r="H2869" i="2"/>
  <c r="E2869" i="2"/>
  <c r="M2868" i="2"/>
  <c r="J2868" i="2"/>
  <c r="H2868" i="2"/>
  <c r="E2868" i="2"/>
  <c r="M2867" i="2"/>
  <c r="J2867" i="2"/>
  <c r="H2867" i="2"/>
  <c r="E2867" i="2"/>
  <c r="M2866" i="2"/>
  <c r="J2866" i="2"/>
  <c r="H2866" i="2"/>
  <c r="E2866" i="2"/>
  <c r="M2865" i="2"/>
  <c r="J2865" i="2"/>
  <c r="H2865" i="2"/>
  <c r="E2865" i="2"/>
  <c r="M2864" i="2"/>
  <c r="J2864" i="2"/>
  <c r="H2864" i="2"/>
  <c r="E2864" i="2"/>
  <c r="M2863" i="2"/>
  <c r="J2863" i="2"/>
  <c r="H2863" i="2"/>
  <c r="E2863" i="2"/>
  <c r="M2862" i="2"/>
  <c r="J2862" i="2"/>
  <c r="H2862" i="2"/>
  <c r="E2862" i="2"/>
  <c r="M2861" i="2"/>
  <c r="J2861" i="2"/>
  <c r="H2861" i="2"/>
  <c r="E2861" i="2"/>
  <c r="M2860" i="2"/>
  <c r="J2860" i="2"/>
  <c r="H2860" i="2"/>
  <c r="E2860" i="2"/>
  <c r="M2859" i="2"/>
  <c r="J2859" i="2"/>
  <c r="H2859" i="2"/>
  <c r="E2859" i="2"/>
  <c r="M2858" i="2"/>
  <c r="J2858" i="2"/>
  <c r="H2858" i="2"/>
  <c r="E2858" i="2"/>
  <c r="M2857" i="2"/>
  <c r="J2857" i="2"/>
  <c r="H2857" i="2"/>
  <c r="E2857" i="2"/>
  <c r="M2856" i="2"/>
  <c r="J2856" i="2"/>
  <c r="H2856" i="2"/>
  <c r="E2856" i="2"/>
  <c r="M2855" i="2"/>
  <c r="J2855" i="2"/>
  <c r="H2855" i="2"/>
  <c r="E2855" i="2"/>
  <c r="M2854" i="2"/>
  <c r="J2854" i="2"/>
  <c r="H2854" i="2"/>
  <c r="E2854" i="2"/>
  <c r="M2853" i="2"/>
  <c r="J2853" i="2"/>
  <c r="H2853" i="2"/>
  <c r="E2853" i="2"/>
  <c r="M2852" i="2"/>
  <c r="J2852" i="2"/>
  <c r="H2852" i="2"/>
  <c r="E2852" i="2"/>
  <c r="M2851" i="2"/>
  <c r="J2851" i="2"/>
  <c r="H2851" i="2"/>
  <c r="E2851" i="2"/>
  <c r="M2850" i="2"/>
  <c r="J2850" i="2"/>
  <c r="H2850" i="2"/>
  <c r="E2850" i="2"/>
  <c r="M2849" i="2"/>
  <c r="J2849" i="2"/>
  <c r="H2849" i="2"/>
  <c r="E2849" i="2"/>
  <c r="M2848" i="2"/>
  <c r="J2848" i="2"/>
  <c r="H2848" i="2"/>
  <c r="E2848" i="2"/>
  <c r="M2847" i="2"/>
  <c r="J2847" i="2"/>
  <c r="H2847" i="2"/>
  <c r="E2847" i="2"/>
  <c r="M2846" i="2"/>
  <c r="J2846" i="2"/>
  <c r="H2846" i="2"/>
  <c r="E2846" i="2"/>
  <c r="M2845" i="2"/>
  <c r="J2845" i="2"/>
  <c r="H2845" i="2"/>
  <c r="E2845" i="2"/>
  <c r="M2844" i="2"/>
  <c r="J2844" i="2"/>
  <c r="H2844" i="2"/>
  <c r="E2844" i="2"/>
  <c r="M2843" i="2"/>
  <c r="J2843" i="2"/>
  <c r="H2843" i="2"/>
  <c r="E2843" i="2"/>
  <c r="M2842" i="2"/>
  <c r="J2842" i="2"/>
  <c r="H2842" i="2"/>
  <c r="E2842" i="2"/>
  <c r="M2841" i="2"/>
  <c r="J2841" i="2"/>
  <c r="H2841" i="2"/>
  <c r="E2841" i="2"/>
  <c r="M2840" i="2"/>
  <c r="J2840" i="2"/>
  <c r="H2840" i="2"/>
  <c r="E2840" i="2"/>
  <c r="M2839" i="2"/>
  <c r="J2839" i="2"/>
  <c r="H2839" i="2"/>
  <c r="E2839" i="2"/>
  <c r="M2838" i="2"/>
  <c r="J2838" i="2"/>
  <c r="H2838" i="2"/>
  <c r="E2838" i="2"/>
  <c r="M2837" i="2"/>
  <c r="J2837" i="2"/>
  <c r="H2837" i="2"/>
  <c r="E2837" i="2"/>
  <c r="M2836" i="2"/>
  <c r="J2836" i="2"/>
  <c r="H2836" i="2"/>
  <c r="E2836" i="2"/>
  <c r="M2835" i="2"/>
  <c r="J2835" i="2"/>
  <c r="H2835" i="2"/>
  <c r="E2835" i="2"/>
  <c r="M2834" i="2"/>
  <c r="J2834" i="2"/>
  <c r="H2834" i="2"/>
  <c r="E2834" i="2"/>
  <c r="M2833" i="2"/>
  <c r="J2833" i="2"/>
  <c r="H2833" i="2"/>
  <c r="E2833" i="2"/>
  <c r="M2832" i="2"/>
  <c r="J2832" i="2"/>
  <c r="H2832" i="2"/>
  <c r="E2832" i="2"/>
  <c r="M2831" i="2"/>
  <c r="J2831" i="2"/>
  <c r="H2831" i="2"/>
  <c r="E2831" i="2"/>
  <c r="M2830" i="2"/>
  <c r="J2830" i="2"/>
  <c r="H2830" i="2"/>
  <c r="E2830" i="2"/>
  <c r="M2829" i="2"/>
  <c r="J2829" i="2"/>
  <c r="H2829" i="2"/>
  <c r="E2829" i="2"/>
  <c r="M2828" i="2"/>
  <c r="J2828" i="2"/>
  <c r="H2828" i="2"/>
  <c r="E2828" i="2"/>
  <c r="M2827" i="2"/>
  <c r="J2827" i="2"/>
  <c r="H2827" i="2"/>
  <c r="E2827" i="2"/>
  <c r="M2826" i="2"/>
  <c r="J2826" i="2"/>
  <c r="H2826" i="2"/>
  <c r="E2826" i="2"/>
  <c r="M2825" i="2"/>
  <c r="J2825" i="2"/>
  <c r="H2825" i="2"/>
  <c r="E2825" i="2"/>
  <c r="M2824" i="2"/>
  <c r="J2824" i="2"/>
  <c r="H2824" i="2"/>
  <c r="E2824" i="2"/>
  <c r="M2823" i="2"/>
  <c r="J2823" i="2"/>
  <c r="H2823" i="2"/>
  <c r="E2823" i="2"/>
  <c r="M2822" i="2"/>
  <c r="J2822" i="2"/>
  <c r="H2822" i="2"/>
  <c r="E2822" i="2"/>
  <c r="M2821" i="2"/>
  <c r="J2821" i="2"/>
  <c r="H2821" i="2"/>
  <c r="E2821" i="2"/>
  <c r="M2820" i="2"/>
  <c r="J2820" i="2"/>
  <c r="H2820" i="2"/>
  <c r="E2820" i="2"/>
  <c r="M2819" i="2"/>
  <c r="J2819" i="2"/>
  <c r="H2819" i="2"/>
  <c r="E2819" i="2"/>
  <c r="M2818" i="2"/>
  <c r="J2818" i="2"/>
  <c r="H2818" i="2"/>
  <c r="E2818" i="2"/>
  <c r="M2817" i="2"/>
  <c r="J2817" i="2"/>
  <c r="H2817" i="2"/>
  <c r="E2817" i="2"/>
  <c r="M2816" i="2"/>
  <c r="J2816" i="2"/>
  <c r="H2816" i="2"/>
  <c r="E2816" i="2"/>
  <c r="M2815" i="2"/>
  <c r="J2815" i="2"/>
  <c r="H2815" i="2"/>
  <c r="E2815" i="2"/>
  <c r="M2814" i="2"/>
  <c r="J2814" i="2"/>
  <c r="H2814" i="2"/>
  <c r="E2814" i="2"/>
  <c r="M2813" i="2"/>
  <c r="J2813" i="2"/>
  <c r="H2813" i="2"/>
  <c r="E2813" i="2"/>
  <c r="M2812" i="2"/>
  <c r="J2812" i="2"/>
  <c r="H2812" i="2"/>
  <c r="E2812" i="2"/>
  <c r="M2811" i="2"/>
  <c r="J2811" i="2"/>
  <c r="H2811" i="2"/>
  <c r="E2811" i="2"/>
  <c r="M2810" i="2"/>
  <c r="J2810" i="2"/>
  <c r="H2810" i="2"/>
  <c r="E2810" i="2"/>
  <c r="M2809" i="2"/>
  <c r="J2809" i="2"/>
  <c r="H2809" i="2"/>
  <c r="E2809" i="2"/>
  <c r="M2808" i="2"/>
  <c r="J2808" i="2"/>
  <c r="H2808" i="2"/>
  <c r="E2808" i="2"/>
  <c r="M2807" i="2"/>
  <c r="J2807" i="2"/>
  <c r="H2807" i="2"/>
  <c r="E2807" i="2"/>
  <c r="M2806" i="2"/>
  <c r="J2806" i="2"/>
  <c r="H2806" i="2"/>
  <c r="E2806" i="2"/>
  <c r="M2805" i="2"/>
  <c r="J2805" i="2"/>
  <c r="H2805" i="2"/>
  <c r="E2805" i="2"/>
  <c r="M2804" i="2"/>
  <c r="J2804" i="2"/>
  <c r="H2804" i="2"/>
  <c r="E2804" i="2"/>
  <c r="M2803" i="2"/>
  <c r="J2803" i="2"/>
  <c r="H2803" i="2"/>
  <c r="E2803" i="2"/>
  <c r="M2802" i="2"/>
  <c r="J2802" i="2"/>
  <c r="H2802" i="2"/>
  <c r="E2802" i="2"/>
  <c r="M2801" i="2"/>
  <c r="J2801" i="2"/>
  <c r="H2801" i="2"/>
  <c r="E2801" i="2"/>
  <c r="M2800" i="2"/>
  <c r="J2800" i="2"/>
  <c r="H2800" i="2"/>
  <c r="E2800" i="2"/>
  <c r="M2799" i="2"/>
  <c r="J2799" i="2"/>
  <c r="H2799" i="2"/>
  <c r="E2799" i="2"/>
  <c r="M2798" i="2"/>
  <c r="J2798" i="2"/>
  <c r="H2798" i="2"/>
  <c r="E2798" i="2"/>
  <c r="M2797" i="2"/>
  <c r="J2797" i="2"/>
  <c r="H2797" i="2"/>
  <c r="E2797" i="2"/>
  <c r="M2796" i="2"/>
  <c r="J2796" i="2"/>
  <c r="H2796" i="2"/>
  <c r="E2796" i="2"/>
  <c r="M2795" i="2"/>
  <c r="J2795" i="2"/>
  <c r="H2795" i="2"/>
  <c r="E2795" i="2"/>
  <c r="M2794" i="2"/>
  <c r="J2794" i="2"/>
  <c r="H2794" i="2"/>
  <c r="E2794" i="2"/>
  <c r="M2793" i="2"/>
  <c r="J2793" i="2"/>
  <c r="H2793" i="2"/>
  <c r="E2793" i="2"/>
  <c r="M2792" i="2"/>
  <c r="J2792" i="2"/>
  <c r="H2792" i="2"/>
  <c r="E2792" i="2"/>
  <c r="M2791" i="2"/>
  <c r="J2791" i="2"/>
  <c r="H2791" i="2"/>
  <c r="E2791" i="2"/>
  <c r="M2790" i="2"/>
  <c r="J2790" i="2"/>
  <c r="H2790" i="2"/>
  <c r="E2790" i="2"/>
  <c r="M2789" i="2"/>
  <c r="J2789" i="2"/>
  <c r="H2789" i="2"/>
  <c r="E2789" i="2"/>
  <c r="M2788" i="2"/>
  <c r="J2788" i="2"/>
  <c r="H2788" i="2"/>
  <c r="E2788" i="2"/>
  <c r="M2787" i="2"/>
  <c r="J2787" i="2"/>
  <c r="H2787" i="2"/>
  <c r="E2787" i="2"/>
  <c r="M2786" i="2"/>
  <c r="J2786" i="2"/>
  <c r="H2786" i="2"/>
  <c r="E2786" i="2"/>
  <c r="M2785" i="2"/>
  <c r="J2785" i="2"/>
  <c r="H2785" i="2"/>
  <c r="E2785" i="2"/>
  <c r="M2784" i="2"/>
  <c r="J2784" i="2"/>
  <c r="H2784" i="2"/>
  <c r="E2784" i="2"/>
  <c r="M2783" i="2"/>
  <c r="J2783" i="2"/>
  <c r="H2783" i="2"/>
  <c r="E2783" i="2"/>
  <c r="M2782" i="2"/>
  <c r="J2782" i="2"/>
  <c r="H2782" i="2"/>
  <c r="E2782" i="2"/>
  <c r="M2781" i="2"/>
  <c r="J2781" i="2"/>
  <c r="H2781" i="2"/>
  <c r="E2781" i="2"/>
  <c r="M2780" i="2"/>
  <c r="J2780" i="2"/>
  <c r="H2780" i="2"/>
  <c r="E2780" i="2"/>
  <c r="M2779" i="2"/>
  <c r="J2779" i="2"/>
  <c r="H2779" i="2"/>
  <c r="E2779" i="2"/>
  <c r="M2778" i="2"/>
  <c r="J2778" i="2"/>
  <c r="H2778" i="2"/>
  <c r="E2778" i="2"/>
  <c r="M2777" i="2"/>
  <c r="J2777" i="2"/>
  <c r="H2777" i="2"/>
  <c r="E2777" i="2"/>
  <c r="M2776" i="2"/>
  <c r="J2776" i="2"/>
  <c r="H2776" i="2"/>
  <c r="E2776" i="2"/>
  <c r="M2775" i="2"/>
  <c r="J2775" i="2"/>
  <c r="H2775" i="2"/>
  <c r="E2775" i="2"/>
  <c r="M2774" i="2"/>
  <c r="J2774" i="2"/>
  <c r="H2774" i="2"/>
  <c r="E2774" i="2"/>
  <c r="M2773" i="2"/>
  <c r="J2773" i="2"/>
  <c r="H2773" i="2"/>
  <c r="E2773" i="2"/>
  <c r="M2772" i="2"/>
  <c r="J2772" i="2"/>
  <c r="H2772" i="2"/>
  <c r="E2772" i="2"/>
  <c r="M2771" i="2"/>
  <c r="J2771" i="2"/>
  <c r="H2771" i="2"/>
  <c r="E2771" i="2"/>
  <c r="M2770" i="2"/>
  <c r="J2770" i="2"/>
  <c r="H2770" i="2"/>
  <c r="E2770" i="2"/>
  <c r="M2769" i="2"/>
  <c r="J2769" i="2"/>
  <c r="H2769" i="2"/>
  <c r="E2769" i="2"/>
  <c r="M2768" i="2"/>
  <c r="J2768" i="2"/>
  <c r="H2768" i="2"/>
  <c r="E2768" i="2"/>
  <c r="M2767" i="2"/>
  <c r="J2767" i="2"/>
  <c r="H2767" i="2"/>
  <c r="E2767" i="2"/>
  <c r="M2766" i="2"/>
  <c r="J2766" i="2"/>
  <c r="H2766" i="2"/>
  <c r="E2766" i="2"/>
  <c r="M2765" i="2"/>
  <c r="J2765" i="2"/>
  <c r="H2765" i="2"/>
  <c r="E2765" i="2"/>
  <c r="M2764" i="2"/>
  <c r="J2764" i="2"/>
  <c r="H2764" i="2"/>
  <c r="E2764" i="2"/>
  <c r="M2763" i="2"/>
  <c r="J2763" i="2"/>
  <c r="H2763" i="2"/>
  <c r="E2763" i="2"/>
  <c r="M2762" i="2"/>
  <c r="J2762" i="2"/>
  <c r="H2762" i="2"/>
  <c r="E2762" i="2"/>
  <c r="M2761" i="2"/>
  <c r="J2761" i="2"/>
  <c r="H2761" i="2"/>
  <c r="E2761" i="2"/>
  <c r="M2760" i="2"/>
  <c r="J2760" i="2"/>
  <c r="H2760" i="2"/>
  <c r="E2760" i="2"/>
  <c r="M2759" i="2"/>
  <c r="J2759" i="2"/>
  <c r="H2759" i="2"/>
  <c r="E2759" i="2"/>
  <c r="M2758" i="2"/>
  <c r="J2758" i="2"/>
  <c r="H2758" i="2"/>
  <c r="E2758" i="2"/>
  <c r="M2757" i="2"/>
  <c r="J2757" i="2"/>
  <c r="H2757" i="2"/>
  <c r="E2757" i="2"/>
  <c r="M2756" i="2"/>
  <c r="J2756" i="2"/>
  <c r="H2756" i="2"/>
  <c r="E2756" i="2"/>
  <c r="M2755" i="2"/>
  <c r="J2755" i="2"/>
  <c r="H2755" i="2"/>
  <c r="E2755" i="2"/>
  <c r="M2754" i="2"/>
  <c r="J2754" i="2"/>
  <c r="H2754" i="2"/>
  <c r="E2754" i="2"/>
  <c r="M2753" i="2"/>
  <c r="J2753" i="2"/>
  <c r="H2753" i="2"/>
  <c r="E2753" i="2"/>
  <c r="M2752" i="2"/>
  <c r="J2752" i="2"/>
  <c r="H2752" i="2"/>
  <c r="E2752" i="2"/>
  <c r="M2751" i="2"/>
  <c r="J2751" i="2"/>
  <c r="H2751" i="2"/>
  <c r="E2751" i="2"/>
  <c r="M2750" i="2"/>
  <c r="J2750" i="2"/>
  <c r="H2750" i="2"/>
  <c r="E2750" i="2"/>
  <c r="M2749" i="2"/>
  <c r="J2749" i="2"/>
  <c r="H2749" i="2"/>
  <c r="E2749" i="2"/>
  <c r="M2748" i="2"/>
  <c r="J2748" i="2"/>
  <c r="H2748" i="2"/>
  <c r="E2748" i="2"/>
  <c r="M2747" i="2"/>
  <c r="J2747" i="2"/>
  <c r="H2747" i="2"/>
  <c r="E2747" i="2"/>
  <c r="M2746" i="2"/>
  <c r="J2746" i="2"/>
  <c r="H2746" i="2"/>
  <c r="E2746" i="2"/>
  <c r="M2745" i="2"/>
  <c r="J2745" i="2"/>
  <c r="H2745" i="2"/>
  <c r="E2745" i="2"/>
  <c r="M2744" i="2"/>
  <c r="J2744" i="2"/>
  <c r="H2744" i="2"/>
  <c r="E2744" i="2"/>
  <c r="M2743" i="2"/>
  <c r="J2743" i="2"/>
  <c r="H2743" i="2"/>
  <c r="E2743" i="2"/>
  <c r="M2742" i="2"/>
  <c r="J2742" i="2"/>
  <c r="H2742" i="2"/>
  <c r="E2742" i="2"/>
  <c r="M2741" i="2"/>
  <c r="J2741" i="2"/>
  <c r="H2741" i="2"/>
  <c r="E2741" i="2"/>
  <c r="M2740" i="2"/>
  <c r="J2740" i="2"/>
  <c r="H2740" i="2"/>
  <c r="E2740" i="2"/>
  <c r="M2739" i="2"/>
  <c r="J2739" i="2"/>
  <c r="H2739" i="2"/>
  <c r="E2739" i="2"/>
  <c r="M2738" i="2"/>
  <c r="J2738" i="2"/>
  <c r="H2738" i="2"/>
  <c r="E2738" i="2"/>
  <c r="M2737" i="2"/>
  <c r="J2737" i="2"/>
  <c r="H2737" i="2"/>
  <c r="E2737" i="2"/>
  <c r="M2736" i="2"/>
  <c r="J2736" i="2"/>
  <c r="H2736" i="2"/>
  <c r="E2736" i="2"/>
  <c r="M2735" i="2"/>
  <c r="J2735" i="2"/>
  <c r="H2735" i="2"/>
  <c r="E2735" i="2"/>
  <c r="M2734" i="2"/>
  <c r="J2734" i="2"/>
  <c r="H2734" i="2"/>
  <c r="E2734" i="2"/>
  <c r="M2733" i="2"/>
  <c r="J2733" i="2"/>
  <c r="H2733" i="2"/>
  <c r="E2733" i="2"/>
  <c r="M2732" i="2"/>
  <c r="J2732" i="2"/>
  <c r="H2732" i="2"/>
  <c r="E2732" i="2"/>
  <c r="M2731" i="2"/>
  <c r="J2731" i="2"/>
  <c r="H2731" i="2"/>
  <c r="E2731" i="2"/>
  <c r="M2730" i="2"/>
  <c r="J2730" i="2"/>
  <c r="H2730" i="2"/>
  <c r="E2730" i="2"/>
  <c r="M2729" i="2"/>
  <c r="J2729" i="2"/>
  <c r="H2729" i="2"/>
  <c r="E2729" i="2"/>
  <c r="M2728" i="2"/>
  <c r="J2728" i="2"/>
  <c r="H2728" i="2"/>
  <c r="E2728" i="2"/>
  <c r="M2727" i="2"/>
  <c r="J2727" i="2"/>
  <c r="H2727" i="2"/>
  <c r="E2727" i="2"/>
  <c r="M2726" i="2"/>
  <c r="J2726" i="2"/>
  <c r="H2726" i="2"/>
  <c r="E2726" i="2"/>
  <c r="M2725" i="2"/>
  <c r="J2725" i="2"/>
  <c r="H2725" i="2"/>
  <c r="E2725" i="2"/>
  <c r="M2724" i="2"/>
  <c r="J2724" i="2"/>
  <c r="H2724" i="2"/>
  <c r="E2724" i="2"/>
  <c r="M2723" i="2"/>
  <c r="J2723" i="2"/>
  <c r="H2723" i="2"/>
  <c r="E2723" i="2"/>
  <c r="M2722" i="2"/>
  <c r="J2722" i="2"/>
  <c r="H2722" i="2"/>
  <c r="E2722" i="2"/>
  <c r="M2721" i="2"/>
  <c r="J2721" i="2"/>
  <c r="H2721" i="2"/>
  <c r="E2721" i="2"/>
  <c r="M2720" i="2"/>
  <c r="J2720" i="2"/>
  <c r="H2720" i="2"/>
  <c r="E2720" i="2"/>
  <c r="M2719" i="2"/>
  <c r="J2719" i="2"/>
  <c r="H2719" i="2"/>
  <c r="E2719" i="2"/>
  <c r="M2718" i="2"/>
  <c r="J2718" i="2"/>
  <c r="H2718" i="2"/>
  <c r="E2718" i="2"/>
  <c r="M2717" i="2"/>
  <c r="J2717" i="2"/>
  <c r="H2717" i="2"/>
  <c r="E2717" i="2"/>
  <c r="M2716" i="2"/>
  <c r="J2716" i="2"/>
  <c r="H2716" i="2"/>
  <c r="E2716" i="2"/>
  <c r="M2715" i="2"/>
  <c r="J2715" i="2"/>
  <c r="H2715" i="2"/>
  <c r="E2715" i="2"/>
  <c r="M2714" i="2"/>
  <c r="J2714" i="2"/>
  <c r="H2714" i="2"/>
  <c r="E2714" i="2"/>
  <c r="M2713" i="2"/>
  <c r="J2713" i="2"/>
  <c r="H2713" i="2"/>
  <c r="E2713" i="2"/>
  <c r="M2712" i="2"/>
  <c r="J2712" i="2"/>
  <c r="H2712" i="2"/>
  <c r="E2712" i="2"/>
  <c r="M2711" i="2"/>
  <c r="J2711" i="2"/>
  <c r="H2711" i="2"/>
  <c r="E2711" i="2"/>
  <c r="M2710" i="2"/>
  <c r="J2710" i="2"/>
  <c r="H2710" i="2"/>
  <c r="E2710" i="2"/>
  <c r="M2709" i="2"/>
  <c r="J2709" i="2"/>
  <c r="H2709" i="2"/>
  <c r="E2709" i="2"/>
  <c r="M2708" i="2"/>
  <c r="J2708" i="2"/>
  <c r="H2708" i="2"/>
  <c r="E2708" i="2"/>
  <c r="M2707" i="2"/>
  <c r="J2707" i="2"/>
  <c r="H2707" i="2"/>
  <c r="E2707" i="2"/>
  <c r="M2706" i="2"/>
  <c r="J2706" i="2"/>
  <c r="H2706" i="2"/>
  <c r="E2706" i="2"/>
  <c r="M2705" i="2"/>
  <c r="J2705" i="2"/>
  <c r="H2705" i="2"/>
  <c r="E2705" i="2"/>
  <c r="M2704" i="2"/>
  <c r="J2704" i="2"/>
  <c r="H2704" i="2"/>
  <c r="E2704" i="2"/>
  <c r="M2703" i="2"/>
  <c r="J2703" i="2"/>
  <c r="H2703" i="2"/>
  <c r="E2703" i="2"/>
  <c r="M2702" i="2"/>
  <c r="J2702" i="2"/>
  <c r="H2702" i="2"/>
  <c r="E2702" i="2"/>
  <c r="M2701" i="2"/>
  <c r="J2701" i="2"/>
  <c r="H2701" i="2"/>
  <c r="E2701" i="2"/>
  <c r="M2700" i="2"/>
  <c r="J2700" i="2"/>
  <c r="H2700" i="2"/>
  <c r="E2700" i="2"/>
  <c r="M2699" i="2"/>
  <c r="J2699" i="2"/>
  <c r="H2699" i="2"/>
  <c r="E2699" i="2"/>
  <c r="M2698" i="2"/>
  <c r="J2698" i="2"/>
  <c r="H2698" i="2"/>
  <c r="E2698" i="2"/>
  <c r="M2697" i="2"/>
  <c r="J2697" i="2"/>
  <c r="H2697" i="2"/>
  <c r="E2697" i="2"/>
  <c r="M2696" i="2"/>
  <c r="J2696" i="2"/>
  <c r="H2696" i="2"/>
  <c r="E2696" i="2"/>
  <c r="M2695" i="2"/>
  <c r="J2695" i="2"/>
  <c r="H2695" i="2"/>
  <c r="E2695" i="2"/>
  <c r="M2694" i="2"/>
  <c r="J2694" i="2"/>
  <c r="H2694" i="2"/>
  <c r="E2694" i="2"/>
  <c r="M2693" i="2"/>
  <c r="J2693" i="2"/>
  <c r="H2693" i="2"/>
  <c r="E2693" i="2"/>
  <c r="M2692" i="2"/>
  <c r="J2692" i="2"/>
  <c r="H2692" i="2"/>
  <c r="E2692" i="2"/>
  <c r="M2691" i="2"/>
  <c r="J2691" i="2"/>
  <c r="H2691" i="2"/>
  <c r="E2691" i="2"/>
  <c r="M2690" i="2"/>
  <c r="J2690" i="2"/>
  <c r="H2690" i="2"/>
  <c r="E2690" i="2"/>
  <c r="M2689" i="2"/>
  <c r="J2689" i="2"/>
  <c r="H2689" i="2"/>
  <c r="E2689" i="2"/>
  <c r="M2688" i="2"/>
  <c r="J2688" i="2"/>
  <c r="H2688" i="2"/>
  <c r="E2688" i="2"/>
  <c r="M2687" i="2"/>
  <c r="J2687" i="2"/>
  <c r="H2687" i="2"/>
  <c r="E2687" i="2"/>
  <c r="M2686" i="2"/>
  <c r="J2686" i="2"/>
  <c r="H2686" i="2"/>
  <c r="E2686" i="2"/>
  <c r="M2685" i="2"/>
  <c r="J2685" i="2"/>
  <c r="H2685" i="2"/>
  <c r="E2685" i="2"/>
  <c r="M2684" i="2"/>
  <c r="J2684" i="2"/>
  <c r="H2684" i="2"/>
  <c r="E2684" i="2"/>
  <c r="M2683" i="2"/>
  <c r="J2683" i="2"/>
  <c r="H2683" i="2"/>
  <c r="E2683" i="2"/>
  <c r="M2682" i="2"/>
  <c r="J2682" i="2"/>
  <c r="H2682" i="2"/>
  <c r="E2682" i="2"/>
  <c r="M2681" i="2"/>
  <c r="J2681" i="2"/>
  <c r="H2681" i="2"/>
  <c r="E2681" i="2"/>
  <c r="M2680" i="2"/>
  <c r="J2680" i="2"/>
  <c r="H2680" i="2"/>
  <c r="E2680" i="2"/>
  <c r="M2679" i="2"/>
  <c r="J2679" i="2"/>
  <c r="H2679" i="2"/>
  <c r="E2679" i="2"/>
  <c r="M2678" i="2"/>
  <c r="J2678" i="2"/>
  <c r="H2678" i="2"/>
  <c r="E2678" i="2"/>
  <c r="M2677" i="2"/>
  <c r="J2677" i="2"/>
  <c r="H2677" i="2"/>
  <c r="E2677" i="2"/>
  <c r="M2676" i="2"/>
  <c r="J2676" i="2"/>
  <c r="H2676" i="2"/>
  <c r="E2676" i="2"/>
  <c r="M2675" i="2"/>
  <c r="J2675" i="2"/>
  <c r="H2675" i="2"/>
  <c r="E2675" i="2"/>
  <c r="M2674" i="2"/>
  <c r="J2674" i="2"/>
  <c r="H2674" i="2"/>
  <c r="E2674" i="2"/>
  <c r="M2673" i="2"/>
  <c r="J2673" i="2"/>
  <c r="H2673" i="2"/>
  <c r="E2673" i="2"/>
  <c r="M2672" i="2"/>
  <c r="J2672" i="2"/>
  <c r="H2672" i="2"/>
  <c r="E2672" i="2"/>
  <c r="M2671" i="2"/>
  <c r="J2671" i="2"/>
  <c r="H2671" i="2"/>
  <c r="E2671" i="2"/>
  <c r="M2670" i="2"/>
  <c r="J2670" i="2"/>
  <c r="H2670" i="2"/>
  <c r="E2670" i="2"/>
  <c r="M2669" i="2"/>
  <c r="J2669" i="2"/>
  <c r="H2669" i="2"/>
  <c r="E2669" i="2"/>
  <c r="M2668" i="2"/>
  <c r="J2668" i="2"/>
  <c r="H2668" i="2"/>
  <c r="E2668" i="2"/>
  <c r="M2667" i="2"/>
  <c r="J2667" i="2"/>
  <c r="H2667" i="2"/>
  <c r="E2667" i="2"/>
  <c r="M2666" i="2"/>
  <c r="J2666" i="2"/>
  <c r="H2666" i="2"/>
  <c r="E2666" i="2"/>
  <c r="M2665" i="2"/>
  <c r="J2665" i="2"/>
  <c r="H2665" i="2"/>
  <c r="E2665" i="2"/>
  <c r="M2664" i="2"/>
  <c r="J2664" i="2"/>
  <c r="H2664" i="2"/>
  <c r="E2664" i="2"/>
  <c r="M2663" i="2"/>
  <c r="J2663" i="2"/>
  <c r="H2663" i="2"/>
  <c r="E2663" i="2"/>
  <c r="M2662" i="2"/>
  <c r="J2662" i="2"/>
  <c r="H2662" i="2"/>
  <c r="E2662" i="2"/>
  <c r="M2661" i="2"/>
  <c r="J2661" i="2"/>
  <c r="H2661" i="2"/>
  <c r="E2661" i="2"/>
  <c r="M2660" i="2"/>
  <c r="J2660" i="2"/>
  <c r="H2660" i="2"/>
  <c r="E2660" i="2"/>
  <c r="M2659" i="2"/>
  <c r="J2659" i="2"/>
  <c r="H2659" i="2"/>
  <c r="E2659" i="2"/>
  <c r="M2658" i="2"/>
  <c r="J2658" i="2"/>
  <c r="H2658" i="2"/>
  <c r="E2658" i="2"/>
  <c r="M2657" i="2"/>
  <c r="J2657" i="2"/>
  <c r="H2657" i="2"/>
  <c r="E2657" i="2"/>
  <c r="M2656" i="2"/>
  <c r="J2656" i="2"/>
  <c r="H2656" i="2"/>
  <c r="E2656" i="2"/>
  <c r="M2655" i="2"/>
  <c r="J2655" i="2"/>
  <c r="H2655" i="2"/>
  <c r="E2655" i="2"/>
  <c r="M2654" i="2"/>
  <c r="J2654" i="2"/>
  <c r="H2654" i="2"/>
  <c r="E2654" i="2"/>
  <c r="M2653" i="2"/>
  <c r="J2653" i="2"/>
  <c r="H2653" i="2"/>
  <c r="E2653" i="2"/>
  <c r="M2652" i="2"/>
  <c r="J2652" i="2"/>
  <c r="H2652" i="2"/>
  <c r="E2652" i="2"/>
  <c r="M2651" i="2"/>
  <c r="J2651" i="2"/>
  <c r="H2651" i="2"/>
  <c r="E2651" i="2"/>
  <c r="M2650" i="2"/>
  <c r="J2650" i="2"/>
  <c r="H2650" i="2"/>
  <c r="E2650" i="2"/>
  <c r="M2649" i="2"/>
  <c r="J2649" i="2"/>
  <c r="H2649" i="2"/>
  <c r="E2649" i="2"/>
  <c r="M2648" i="2"/>
  <c r="J2648" i="2"/>
  <c r="H2648" i="2"/>
  <c r="E2648" i="2"/>
  <c r="M2647" i="2"/>
  <c r="J2647" i="2"/>
  <c r="H2647" i="2"/>
  <c r="E2647" i="2"/>
  <c r="M2646" i="2"/>
  <c r="J2646" i="2"/>
  <c r="H2646" i="2"/>
  <c r="E2646" i="2"/>
  <c r="M2645" i="2"/>
  <c r="J2645" i="2"/>
  <c r="H2645" i="2"/>
  <c r="E2645" i="2"/>
  <c r="M2644" i="2"/>
  <c r="J2644" i="2"/>
  <c r="H2644" i="2"/>
  <c r="E2644" i="2"/>
  <c r="M2643" i="2"/>
  <c r="J2643" i="2"/>
  <c r="H2643" i="2"/>
  <c r="E2643" i="2"/>
  <c r="M2642" i="2"/>
  <c r="J2642" i="2"/>
  <c r="H2642" i="2"/>
  <c r="E2642" i="2"/>
  <c r="M2641" i="2"/>
  <c r="J2641" i="2"/>
  <c r="H2641" i="2"/>
  <c r="E2641" i="2"/>
  <c r="M2640" i="2"/>
  <c r="J2640" i="2"/>
  <c r="H2640" i="2"/>
  <c r="E2640" i="2"/>
  <c r="M2639" i="2"/>
  <c r="J2639" i="2"/>
  <c r="H2639" i="2"/>
  <c r="E2639" i="2"/>
  <c r="M2638" i="2"/>
  <c r="J2638" i="2"/>
  <c r="H2638" i="2"/>
  <c r="E2638" i="2"/>
  <c r="M2637" i="2"/>
  <c r="J2637" i="2"/>
  <c r="H2637" i="2"/>
  <c r="E2637" i="2"/>
  <c r="M2636" i="2"/>
  <c r="J2636" i="2"/>
  <c r="H2636" i="2"/>
  <c r="E2636" i="2"/>
  <c r="M2635" i="2"/>
  <c r="J2635" i="2"/>
  <c r="H2635" i="2"/>
  <c r="E2635" i="2"/>
  <c r="M2634" i="2"/>
  <c r="J2634" i="2"/>
  <c r="H2634" i="2"/>
  <c r="E2634" i="2"/>
  <c r="M2633" i="2"/>
  <c r="J2633" i="2"/>
  <c r="H2633" i="2"/>
  <c r="E2633" i="2"/>
  <c r="M2632" i="2"/>
  <c r="J2632" i="2"/>
  <c r="H2632" i="2"/>
  <c r="E2632" i="2"/>
  <c r="M2631" i="2"/>
  <c r="J2631" i="2"/>
  <c r="H2631" i="2"/>
  <c r="E2631" i="2"/>
  <c r="M2630" i="2"/>
  <c r="J2630" i="2"/>
  <c r="H2630" i="2"/>
  <c r="E2630" i="2"/>
  <c r="M2629" i="2"/>
  <c r="J2629" i="2"/>
  <c r="H2629" i="2"/>
  <c r="E2629" i="2"/>
  <c r="M2628" i="2"/>
  <c r="J2628" i="2"/>
  <c r="H2628" i="2"/>
  <c r="E2628" i="2"/>
  <c r="M2627" i="2"/>
  <c r="J2627" i="2"/>
  <c r="H2627" i="2"/>
  <c r="E2627" i="2"/>
  <c r="M2626" i="2"/>
  <c r="J2626" i="2"/>
  <c r="H2626" i="2"/>
  <c r="E2626" i="2"/>
  <c r="M2625" i="2"/>
  <c r="J2625" i="2"/>
  <c r="H2625" i="2"/>
  <c r="E2625" i="2"/>
  <c r="M2624" i="2"/>
  <c r="J2624" i="2"/>
  <c r="H2624" i="2"/>
  <c r="E2624" i="2"/>
  <c r="M2623" i="2"/>
  <c r="J2623" i="2"/>
  <c r="H2623" i="2"/>
  <c r="E2623" i="2"/>
  <c r="M2622" i="2"/>
  <c r="J2622" i="2"/>
  <c r="H2622" i="2"/>
  <c r="E2622" i="2"/>
  <c r="M2621" i="2"/>
  <c r="J2621" i="2"/>
  <c r="H2621" i="2"/>
  <c r="E2621" i="2"/>
  <c r="M2620" i="2"/>
  <c r="J2620" i="2"/>
  <c r="H2620" i="2"/>
  <c r="E2620" i="2"/>
  <c r="M2619" i="2"/>
  <c r="J2619" i="2"/>
  <c r="H2619" i="2"/>
  <c r="E2619" i="2"/>
  <c r="M2618" i="2"/>
  <c r="J2618" i="2"/>
  <c r="H2618" i="2"/>
  <c r="E2618" i="2"/>
  <c r="M2617" i="2"/>
  <c r="J2617" i="2"/>
  <c r="H2617" i="2"/>
  <c r="E2617" i="2"/>
  <c r="M2616" i="2"/>
  <c r="J2616" i="2"/>
  <c r="H2616" i="2"/>
  <c r="E2616" i="2"/>
  <c r="M2615" i="2"/>
  <c r="J2615" i="2"/>
  <c r="H2615" i="2"/>
  <c r="E2615" i="2"/>
  <c r="M2614" i="2"/>
  <c r="J2614" i="2"/>
  <c r="H2614" i="2"/>
  <c r="E2614" i="2"/>
  <c r="M2613" i="2"/>
  <c r="J2613" i="2"/>
  <c r="H2613" i="2"/>
  <c r="E2613" i="2"/>
  <c r="M2612" i="2"/>
  <c r="J2612" i="2"/>
  <c r="H2612" i="2"/>
  <c r="E2612" i="2"/>
  <c r="M2611" i="2"/>
  <c r="J2611" i="2"/>
  <c r="H2611" i="2"/>
  <c r="E2611" i="2"/>
  <c r="M2610" i="2"/>
  <c r="J2610" i="2"/>
  <c r="H2610" i="2"/>
  <c r="E2610" i="2"/>
  <c r="M2609" i="2"/>
  <c r="J2609" i="2"/>
  <c r="H2609" i="2"/>
  <c r="E2609" i="2"/>
  <c r="M2608" i="2"/>
  <c r="J2608" i="2"/>
  <c r="H2608" i="2"/>
  <c r="E2608" i="2"/>
  <c r="M2607" i="2"/>
  <c r="J2607" i="2"/>
  <c r="H2607" i="2"/>
  <c r="E2607" i="2"/>
  <c r="M2606" i="2"/>
  <c r="J2606" i="2"/>
  <c r="H2606" i="2"/>
  <c r="E2606" i="2"/>
  <c r="M2605" i="2"/>
  <c r="J2605" i="2"/>
  <c r="H2605" i="2"/>
  <c r="E2605" i="2"/>
  <c r="M2604" i="2"/>
  <c r="J2604" i="2"/>
  <c r="H2604" i="2"/>
  <c r="E2604" i="2"/>
  <c r="M2603" i="2"/>
  <c r="J2603" i="2"/>
  <c r="H2603" i="2"/>
  <c r="E2603" i="2"/>
  <c r="M2602" i="2"/>
  <c r="J2602" i="2"/>
  <c r="H2602" i="2"/>
  <c r="E2602" i="2"/>
  <c r="M2601" i="2"/>
  <c r="J2601" i="2"/>
  <c r="H2601" i="2"/>
  <c r="E2601" i="2"/>
  <c r="M2600" i="2"/>
  <c r="J2600" i="2"/>
  <c r="H2600" i="2"/>
  <c r="E2600" i="2"/>
  <c r="M2599" i="2"/>
  <c r="J2599" i="2"/>
  <c r="H2599" i="2"/>
  <c r="E2599" i="2"/>
  <c r="M2598" i="2"/>
  <c r="J2598" i="2"/>
  <c r="H2598" i="2"/>
  <c r="E2598" i="2"/>
  <c r="M2597" i="2"/>
  <c r="J2597" i="2"/>
  <c r="H2597" i="2"/>
  <c r="E2597" i="2"/>
  <c r="M2596" i="2"/>
  <c r="J2596" i="2"/>
  <c r="H2596" i="2"/>
  <c r="E2596" i="2"/>
  <c r="M2595" i="2"/>
  <c r="J2595" i="2"/>
  <c r="H2595" i="2"/>
  <c r="E2595" i="2"/>
  <c r="M2594" i="2"/>
  <c r="J2594" i="2"/>
  <c r="H2594" i="2"/>
  <c r="E2594" i="2"/>
  <c r="M2593" i="2"/>
  <c r="J2593" i="2"/>
  <c r="H2593" i="2"/>
  <c r="E2593" i="2"/>
  <c r="M2592" i="2"/>
  <c r="J2592" i="2"/>
  <c r="H2592" i="2"/>
  <c r="E2592" i="2"/>
  <c r="M2591" i="2"/>
  <c r="J2591" i="2"/>
  <c r="H2591" i="2"/>
  <c r="E2591" i="2"/>
  <c r="M2590" i="2"/>
  <c r="J2590" i="2"/>
  <c r="H2590" i="2"/>
  <c r="E2590" i="2"/>
  <c r="M2589" i="2"/>
  <c r="J2589" i="2"/>
  <c r="H2589" i="2"/>
  <c r="E2589" i="2"/>
  <c r="M2588" i="2"/>
  <c r="J2588" i="2"/>
  <c r="H2588" i="2"/>
  <c r="E2588" i="2"/>
  <c r="M2587" i="2"/>
  <c r="J2587" i="2"/>
  <c r="H2587" i="2"/>
  <c r="E2587" i="2"/>
  <c r="M2586" i="2"/>
  <c r="J2586" i="2"/>
  <c r="H2586" i="2"/>
  <c r="E2586" i="2"/>
  <c r="M2585" i="2"/>
  <c r="J2585" i="2"/>
  <c r="H2585" i="2"/>
  <c r="E2585" i="2"/>
  <c r="M2584" i="2"/>
  <c r="J2584" i="2"/>
  <c r="H2584" i="2"/>
  <c r="E2584" i="2"/>
  <c r="M2583" i="2"/>
  <c r="J2583" i="2"/>
  <c r="H2583" i="2"/>
  <c r="E2583" i="2"/>
  <c r="M2582" i="2"/>
  <c r="J2582" i="2"/>
  <c r="H2582" i="2"/>
  <c r="E2582" i="2"/>
  <c r="M2581" i="2"/>
  <c r="J2581" i="2"/>
  <c r="H2581" i="2"/>
  <c r="E2581" i="2"/>
  <c r="M2580" i="2"/>
  <c r="J2580" i="2"/>
  <c r="H2580" i="2"/>
  <c r="E2580" i="2"/>
  <c r="M2579" i="2"/>
  <c r="J2579" i="2"/>
  <c r="H2579" i="2"/>
  <c r="E2579" i="2"/>
  <c r="M2578" i="2"/>
  <c r="J2578" i="2"/>
  <c r="H2578" i="2"/>
  <c r="E2578" i="2"/>
  <c r="M2577" i="2"/>
  <c r="J2577" i="2"/>
  <c r="H2577" i="2"/>
  <c r="E2577" i="2"/>
  <c r="M2576" i="2"/>
  <c r="J2576" i="2"/>
  <c r="H2576" i="2"/>
  <c r="E2576" i="2"/>
  <c r="M2575" i="2"/>
  <c r="J2575" i="2"/>
  <c r="H2575" i="2"/>
  <c r="E2575" i="2"/>
  <c r="M2574" i="2"/>
  <c r="J2574" i="2"/>
  <c r="H2574" i="2"/>
  <c r="E2574" i="2"/>
  <c r="M2573" i="2"/>
  <c r="J2573" i="2"/>
  <c r="H2573" i="2"/>
  <c r="E2573" i="2"/>
  <c r="M2572" i="2"/>
  <c r="J2572" i="2"/>
  <c r="H2572" i="2"/>
  <c r="E2572" i="2"/>
  <c r="M2571" i="2"/>
  <c r="J2571" i="2"/>
  <c r="H2571" i="2"/>
  <c r="E2571" i="2"/>
  <c r="M2570" i="2"/>
  <c r="J2570" i="2"/>
  <c r="H2570" i="2"/>
  <c r="E2570" i="2"/>
  <c r="M2569" i="2"/>
  <c r="J2569" i="2"/>
  <c r="H2569" i="2"/>
  <c r="E2569" i="2"/>
  <c r="M2568" i="2"/>
  <c r="J2568" i="2"/>
  <c r="H2568" i="2"/>
  <c r="E2568" i="2"/>
  <c r="M2567" i="2"/>
  <c r="J2567" i="2"/>
  <c r="H2567" i="2"/>
  <c r="E2567" i="2"/>
  <c r="M2566" i="2"/>
  <c r="J2566" i="2"/>
  <c r="H2566" i="2"/>
  <c r="E2566" i="2"/>
  <c r="M2565" i="2"/>
  <c r="J2565" i="2"/>
  <c r="H2565" i="2"/>
  <c r="E2565" i="2"/>
  <c r="M2564" i="2"/>
  <c r="J2564" i="2"/>
  <c r="H2564" i="2"/>
  <c r="E2564" i="2"/>
  <c r="M2563" i="2"/>
  <c r="J2563" i="2"/>
  <c r="H2563" i="2"/>
  <c r="E2563" i="2"/>
  <c r="M2562" i="2"/>
  <c r="J2562" i="2"/>
  <c r="H2562" i="2"/>
  <c r="E2562" i="2"/>
  <c r="M2561" i="2"/>
  <c r="J2561" i="2"/>
  <c r="H2561" i="2"/>
  <c r="E2561" i="2"/>
  <c r="M2560" i="2"/>
  <c r="J2560" i="2"/>
  <c r="H2560" i="2"/>
  <c r="E2560" i="2"/>
  <c r="M2559" i="2"/>
  <c r="J2559" i="2"/>
  <c r="H2559" i="2"/>
  <c r="E2559" i="2"/>
  <c r="M2558" i="2"/>
  <c r="J2558" i="2"/>
  <c r="H2558" i="2"/>
  <c r="E2558" i="2"/>
  <c r="M2557" i="2"/>
  <c r="J2557" i="2"/>
  <c r="H2557" i="2"/>
  <c r="E2557" i="2"/>
  <c r="M2556" i="2"/>
  <c r="J2556" i="2"/>
  <c r="H2556" i="2"/>
  <c r="E2556" i="2"/>
  <c r="M2555" i="2"/>
  <c r="J2555" i="2"/>
  <c r="H2555" i="2"/>
  <c r="E2555" i="2"/>
  <c r="M2554" i="2"/>
  <c r="J2554" i="2"/>
  <c r="H2554" i="2"/>
  <c r="E2554" i="2"/>
  <c r="M2553" i="2"/>
  <c r="J2553" i="2"/>
  <c r="H2553" i="2"/>
  <c r="E2553" i="2"/>
  <c r="M2552" i="2"/>
  <c r="J2552" i="2"/>
  <c r="H2552" i="2"/>
  <c r="E2552" i="2"/>
  <c r="M2551" i="2"/>
  <c r="J2551" i="2"/>
  <c r="H2551" i="2"/>
  <c r="E2551" i="2"/>
  <c r="M2550" i="2"/>
  <c r="J2550" i="2"/>
  <c r="H2550" i="2"/>
  <c r="E2550" i="2"/>
  <c r="M2549" i="2"/>
  <c r="J2549" i="2"/>
  <c r="H2549" i="2"/>
  <c r="E2549" i="2"/>
  <c r="M2548" i="2"/>
  <c r="J2548" i="2"/>
  <c r="H2548" i="2"/>
  <c r="E2548" i="2"/>
  <c r="M2547" i="2"/>
  <c r="J2547" i="2"/>
  <c r="H2547" i="2"/>
  <c r="E2547" i="2"/>
  <c r="M2546" i="2"/>
  <c r="J2546" i="2"/>
  <c r="H2546" i="2"/>
  <c r="E2546" i="2"/>
  <c r="M2545" i="2"/>
  <c r="J2545" i="2"/>
  <c r="H2545" i="2"/>
  <c r="E2545" i="2"/>
  <c r="M2544" i="2"/>
  <c r="J2544" i="2"/>
  <c r="H2544" i="2"/>
  <c r="E2544" i="2"/>
  <c r="M2543" i="2"/>
  <c r="J2543" i="2"/>
  <c r="H2543" i="2"/>
  <c r="E2543" i="2"/>
  <c r="M2542" i="2"/>
  <c r="J2542" i="2"/>
  <c r="H2542" i="2"/>
  <c r="E2542" i="2"/>
  <c r="M2541" i="2"/>
  <c r="J2541" i="2"/>
  <c r="H2541" i="2"/>
  <c r="E2541" i="2"/>
  <c r="M2540" i="2"/>
  <c r="J2540" i="2"/>
  <c r="H2540" i="2"/>
  <c r="E2540" i="2"/>
  <c r="M2539" i="2"/>
  <c r="J2539" i="2"/>
  <c r="H2539" i="2"/>
  <c r="E2539" i="2"/>
  <c r="M2538" i="2"/>
  <c r="J2538" i="2"/>
  <c r="H2538" i="2"/>
  <c r="E2538" i="2"/>
  <c r="M2537" i="2"/>
  <c r="J2537" i="2"/>
  <c r="H2537" i="2"/>
  <c r="E2537" i="2"/>
  <c r="M2536" i="2"/>
  <c r="J2536" i="2"/>
  <c r="H2536" i="2"/>
  <c r="E2536" i="2"/>
  <c r="M2535" i="2"/>
  <c r="J2535" i="2"/>
  <c r="H2535" i="2"/>
  <c r="E2535" i="2"/>
  <c r="M2534" i="2"/>
  <c r="J2534" i="2"/>
  <c r="H2534" i="2"/>
  <c r="E2534" i="2"/>
  <c r="M2533" i="2"/>
  <c r="J2533" i="2"/>
  <c r="H2533" i="2"/>
  <c r="E2533" i="2"/>
  <c r="M2532" i="2"/>
  <c r="J2532" i="2"/>
  <c r="H2532" i="2"/>
  <c r="E2532" i="2"/>
  <c r="M2531" i="2"/>
  <c r="J2531" i="2"/>
  <c r="H2531" i="2"/>
  <c r="E2531" i="2"/>
  <c r="M2530" i="2"/>
  <c r="J2530" i="2"/>
  <c r="H2530" i="2"/>
  <c r="E2530" i="2"/>
  <c r="M2529" i="2"/>
  <c r="J2529" i="2"/>
  <c r="H2529" i="2"/>
  <c r="E2529" i="2"/>
  <c r="M2528" i="2"/>
  <c r="J2528" i="2"/>
  <c r="H2528" i="2"/>
  <c r="E2528" i="2"/>
  <c r="M2527" i="2"/>
  <c r="J2527" i="2"/>
  <c r="H2527" i="2"/>
  <c r="E2527" i="2"/>
  <c r="M2526" i="2"/>
  <c r="J2526" i="2"/>
  <c r="H2526" i="2"/>
  <c r="E2526" i="2"/>
  <c r="M2525" i="2"/>
  <c r="J2525" i="2"/>
  <c r="H2525" i="2"/>
  <c r="E2525" i="2"/>
  <c r="M2524" i="2"/>
  <c r="J2524" i="2"/>
  <c r="H2524" i="2"/>
  <c r="E2524" i="2"/>
  <c r="M2523" i="2"/>
  <c r="J2523" i="2"/>
  <c r="H2523" i="2"/>
  <c r="E2523" i="2"/>
  <c r="M2522" i="2"/>
  <c r="J2522" i="2"/>
  <c r="H2522" i="2"/>
  <c r="E2522" i="2"/>
  <c r="M2521" i="2"/>
  <c r="J2521" i="2"/>
  <c r="H2521" i="2"/>
  <c r="E2521" i="2"/>
  <c r="M2520" i="2"/>
  <c r="J2520" i="2"/>
  <c r="H2520" i="2"/>
  <c r="E2520" i="2"/>
  <c r="M2519" i="2"/>
  <c r="J2519" i="2"/>
  <c r="H2519" i="2"/>
  <c r="E2519" i="2"/>
  <c r="M2518" i="2"/>
  <c r="J2518" i="2"/>
  <c r="H2518" i="2"/>
  <c r="E2518" i="2"/>
  <c r="M2517" i="2"/>
  <c r="J2517" i="2"/>
  <c r="H2517" i="2"/>
  <c r="E2517" i="2"/>
  <c r="M2516" i="2"/>
  <c r="J2516" i="2"/>
  <c r="H2516" i="2"/>
  <c r="E2516" i="2"/>
  <c r="M2515" i="2"/>
  <c r="J2515" i="2"/>
  <c r="H2515" i="2"/>
  <c r="E2515" i="2"/>
  <c r="M2514" i="2"/>
  <c r="J2514" i="2"/>
  <c r="H2514" i="2"/>
  <c r="E2514" i="2"/>
  <c r="M2513" i="2"/>
  <c r="J2513" i="2"/>
  <c r="H2513" i="2"/>
  <c r="E2513" i="2"/>
  <c r="M2512" i="2"/>
  <c r="J2512" i="2"/>
  <c r="H2512" i="2"/>
  <c r="E2512" i="2"/>
  <c r="M2511" i="2"/>
  <c r="J2511" i="2"/>
  <c r="H2511" i="2"/>
  <c r="E2511" i="2"/>
  <c r="M2510" i="2"/>
  <c r="J2510" i="2"/>
  <c r="H2510" i="2"/>
  <c r="E2510" i="2"/>
  <c r="M2509" i="2"/>
  <c r="J2509" i="2"/>
  <c r="H2509" i="2"/>
  <c r="E2509" i="2"/>
  <c r="M2508" i="2"/>
  <c r="J2508" i="2"/>
  <c r="H2508" i="2"/>
  <c r="E2508" i="2"/>
  <c r="M2507" i="2"/>
  <c r="J2507" i="2"/>
  <c r="H2507" i="2"/>
  <c r="E2507" i="2"/>
  <c r="M2506" i="2"/>
  <c r="J2506" i="2"/>
  <c r="H2506" i="2"/>
  <c r="E2506" i="2"/>
  <c r="M2505" i="2"/>
  <c r="J2505" i="2"/>
  <c r="H2505" i="2"/>
  <c r="E2505" i="2"/>
  <c r="M2504" i="2"/>
  <c r="J2504" i="2"/>
  <c r="H2504" i="2"/>
  <c r="E2504" i="2"/>
  <c r="M2503" i="2"/>
  <c r="J2503" i="2"/>
  <c r="H2503" i="2"/>
  <c r="E2503" i="2"/>
  <c r="M2502" i="2"/>
  <c r="J2502" i="2"/>
  <c r="H2502" i="2"/>
  <c r="E2502" i="2"/>
  <c r="M2501" i="2"/>
  <c r="J2501" i="2"/>
  <c r="H2501" i="2"/>
  <c r="E2501" i="2"/>
  <c r="M2500" i="2"/>
  <c r="J2500" i="2"/>
  <c r="H2500" i="2"/>
  <c r="E2500" i="2"/>
  <c r="M2499" i="2"/>
  <c r="J2499" i="2"/>
  <c r="H2499" i="2"/>
  <c r="E2499" i="2"/>
  <c r="M2498" i="2"/>
  <c r="J2498" i="2"/>
  <c r="H2498" i="2"/>
  <c r="E2498" i="2"/>
  <c r="M2497" i="2"/>
  <c r="J2497" i="2"/>
  <c r="H2497" i="2"/>
  <c r="E2497" i="2"/>
  <c r="M2496" i="2"/>
  <c r="J2496" i="2"/>
  <c r="H2496" i="2"/>
  <c r="E2496" i="2"/>
  <c r="M2495" i="2"/>
  <c r="J2495" i="2"/>
  <c r="H2495" i="2"/>
  <c r="E2495" i="2"/>
  <c r="M2494" i="2"/>
  <c r="J2494" i="2"/>
  <c r="H2494" i="2"/>
  <c r="E2494" i="2"/>
  <c r="M2493" i="2"/>
  <c r="J2493" i="2"/>
  <c r="H2493" i="2"/>
  <c r="E2493" i="2"/>
  <c r="M2492" i="2"/>
  <c r="J2492" i="2"/>
  <c r="H2492" i="2"/>
  <c r="E2492" i="2"/>
  <c r="M2491" i="2"/>
  <c r="J2491" i="2"/>
  <c r="H2491" i="2"/>
  <c r="E2491" i="2"/>
  <c r="M2490" i="2"/>
  <c r="J2490" i="2"/>
  <c r="H2490" i="2"/>
  <c r="E2490" i="2"/>
  <c r="M2489" i="2"/>
  <c r="J2489" i="2"/>
  <c r="H2489" i="2"/>
  <c r="E2489" i="2"/>
  <c r="M2488" i="2"/>
  <c r="J2488" i="2"/>
  <c r="H2488" i="2"/>
  <c r="E2488" i="2"/>
  <c r="M2487" i="2"/>
  <c r="J2487" i="2"/>
  <c r="H2487" i="2"/>
  <c r="E2487" i="2"/>
  <c r="M2486" i="2"/>
  <c r="J2486" i="2"/>
  <c r="H2486" i="2"/>
  <c r="E2486" i="2"/>
  <c r="M2485" i="2"/>
  <c r="J2485" i="2"/>
  <c r="H2485" i="2"/>
  <c r="E2485" i="2"/>
  <c r="M2484" i="2"/>
  <c r="J2484" i="2"/>
  <c r="H2484" i="2"/>
  <c r="E2484" i="2"/>
  <c r="M2483" i="2"/>
  <c r="J2483" i="2"/>
  <c r="H2483" i="2"/>
  <c r="E2483" i="2"/>
  <c r="M2482" i="2"/>
  <c r="J2482" i="2"/>
  <c r="H2482" i="2"/>
  <c r="E2482" i="2"/>
  <c r="M2481" i="2"/>
  <c r="J2481" i="2"/>
  <c r="H2481" i="2"/>
  <c r="E2481" i="2"/>
  <c r="M2480" i="2"/>
  <c r="J2480" i="2"/>
  <c r="H2480" i="2"/>
  <c r="E2480" i="2"/>
  <c r="M2479" i="2"/>
  <c r="J2479" i="2"/>
  <c r="H2479" i="2"/>
  <c r="E2479" i="2"/>
  <c r="M2478" i="2"/>
  <c r="J2478" i="2"/>
  <c r="H2478" i="2"/>
  <c r="E2478" i="2"/>
  <c r="M2477" i="2"/>
  <c r="J2477" i="2"/>
  <c r="H2477" i="2"/>
  <c r="E2477" i="2"/>
  <c r="M2476" i="2"/>
  <c r="J2476" i="2"/>
  <c r="H2476" i="2"/>
  <c r="E2476" i="2"/>
  <c r="M2475" i="2"/>
  <c r="J2475" i="2"/>
  <c r="H2475" i="2"/>
  <c r="E2475" i="2"/>
  <c r="M2474" i="2"/>
  <c r="J2474" i="2"/>
  <c r="H2474" i="2"/>
  <c r="E2474" i="2"/>
  <c r="M2473" i="2"/>
  <c r="J2473" i="2"/>
  <c r="H2473" i="2"/>
  <c r="E2473" i="2"/>
  <c r="M2472" i="2"/>
  <c r="J2472" i="2"/>
  <c r="H2472" i="2"/>
  <c r="E2472" i="2"/>
  <c r="M2471" i="2"/>
  <c r="J2471" i="2"/>
  <c r="H2471" i="2"/>
  <c r="E2471" i="2"/>
  <c r="M2470" i="2"/>
  <c r="J2470" i="2"/>
  <c r="H2470" i="2"/>
  <c r="E2470" i="2"/>
  <c r="M2469" i="2"/>
  <c r="J2469" i="2"/>
  <c r="H2469" i="2"/>
  <c r="E2469" i="2"/>
  <c r="M2468" i="2"/>
  <c r="J2468" i="2"/>
  <c r="H2468" i="2"/>
  <c r="E2468" i="2"/>
  <c r="M2467" i="2"/>
  <c r="J2467" i="2"/>
  <c r="H2467" i="2"/>
  <c r="E2467" i="2"/>
  <c r="M2466" i="2"/>
  <c r="J2466" i="2"/>
  <c r="H2466" i="2"/>
  <c r="E2466" i="2"/>
  <c r="M2465" i="2"/>
  <c r="J2465" i="2"/>
  <c r="H2465" i="2"/>
  <c r="E2465" i="2"/>
  <c r="M2464" i="2"/>
  <c r="J2464" i="2"/>
  <c r="H2464" i="2"/>
  <c r="E2464" i="2"/>
  <c r="M2463" i="2"/>
  <c r="J2463" i="2"/>
  <c r="H2463" i="2"/>
  <c r="E2463" i="2"/>
  <c r="M2462" i="2"/>
  <c r="J2462" i="2"/>
  <c r="H2462" i="2"/>
  <c r="E2462" i="2"/>
  <c r="M2461" i="2"/>
  <c r="J2461" i="2"/>
  <c r="H2461" i="2"/>
  <c r="E2461" i="2"/>
  <c r="M2460" i="2"/>
  <c r="J2460" i="2"/>
  <c r="H2460" i="2"/>
  <c r="E2460" i="2"/>
  <c r="M2459" i="2"/>
  <c r="J2459" i="2"/>
  <c r="H2459" i="2"/>
  <c r="E2459" i="2"/>
  <c r="M2458" i="2"/>
  <c r="J2458" i="2"/>
  <c r="H2458" i="2"/>
  <c r="E2458" i="2"/>
  <c r="M2457" i="2"/>
  <c r="J2457" i="2"/>
  <c r="H2457" i="2"/>
  <c r="E2457" i="2"/>
  <c r="M2456" i="2"/>
  <c r="J2456" i="2"/>
  <c r="H2456" i="2"/>
  <c r="E2456" i="2"/>
  <c r="M2455" i="2"/>
  <c r="J2455" i="2"/>
  <c r="H2455" i="2"/>
  <c r="E2455" i="2"/>
  <c r="M2454" i="2"/>
  <c r="J2454" i="2"/>
  <c r="H2454" i="2"/>
  <c r="E2454" i="2"/>
  <c r="M2453" i="2"/>
  <c r="J2453" i="2"/>
  <c r="H2453" i="2"/>
  <c r="E2453" i="2"/>
  <c r="M2452" i="2"/>
  <c r="J2452" i="2"/>
  <c r="H2452" i="2"/>
  <c r="E2452" i="2"/>
  <c r="M2451" i="2"/>
  <c r="J2451" i="2"/>
  <c r="H2451" i="2"/>
  <c r="E2451" i="2"/>
  <c r="M2450" i="2"/>
  <c r="J2450" i="2"/>
  <c r="H2450" i="2"/>
  <c r="E2450" i="2"/>
  <c r="M2449" i="2"/>
  <c r="J2449" i="2"/>
  <c r="H2449" i="2"/>
  <c r="E2449" i="2"/>
  <c r="M2448" i="2"/>
  <c r="J2448" i="2"/>
  <c r="H2448" i="2"/>
  <c r="E2448" i="2"/>
  <c r="M2447" i="2"/>
  <c r="J2447" i="2"/>
  <c r="H2447" i="2"/>
  <c r="E2447" i="2"/>
  <c r="M2446" i="2"/>
  <c r="J2446" i="2"/>
  <c r="H2446" i="2"/>
  <c r="E2446" i="2"/>
  <c r="M2445" i="2"/>
  <c r="J2445" i="2"/>
  <c r="H2445" i="2"/>
  <c r="E2445" i="2"/>
  <c r="M2444" i="2"/>
  <c r="J2444" i="2"/>
  <c r="H2444" i="2"/>
  <c r="E2444" i="2"/>
  <c r="M2443" i="2"/>
  <c r="J2443" i="2"/>
  <c r="H2443" i="2"/>
  <c r="E2443" i="2"/>
  <c r="M2442" i="2"/>
  <c r="J2442" i="2"/>
  <c r="H2442" i="2"/>
  <c r="E2442" i="2"/>
  <c r="M2441" i="2"/>
  <c r="J2441" i="2"/>
  <c r="H2441" i="2"/>
  <c r="E2441" i="2"/>
  <c r="M2440" i="2"/>
  <c r="J2440" i="2"/>
  <c r="H2440" i="2"/>
  <c r="E2440" i="2"/>
  <c r="M2439" i="2"/>
  <c r="J2439" i="2"/>
  <c r="H2439" i="2"/>
  <c r="E2439" i="2"/>
  <c r="M2438" i="2"/>
  <c r="J2438" i="2"/>
  <c r="H2438" i="2"/>
  <c r="E2438" i="2"/>
  <c r="M2437" i="2"/>
  <c r="J2437" i="2"/>
  <c r="H2437" i="2"/>
  <c r="E2437" i="2"/>
  <c r="M2436" i="2"/>
  <c r="J2436" i="2"/>
  <c r="H2436" i="2"/>
  <c r="E2436" i="2"/>
  <c r="M2435" i="2"/>
  <c r="J2435" i="2"/>
  <c r="H2435" i="2"/>
  <c r="E2435" i="2"/>
  <c r="M2434" i="2"/>
  <c r="J2434" i="2"/>
  <c r="H2434" i="2"/>
  <c r="E2434" i="2"/>
  <c r="M2433" i="2"/>
  <c r="J2433" i="2"/>
  <c r="H2433" i="2"/>
  <c r="E2433" i="2"/>
  <c r="M2432" i="2"/>
  <c r="J2432" i="2"/>
  <c r="H2432" i="2"/>
  <c r="E2432" i="2"/>
  <c r="M2431" i="2"/>
  <c r="J2431" i="2"/>
  <c r="H2431" i="2"/>
  <c r="E2431" i="2"/>
  <c r="M2430" i="2"/>
  <c r="J2430" i="2"/>
  <c r="H2430" i="2"/>
  <c r="E2430" i="2"/>
  <c r="M2429" i="2"/>
  <c r="J2429" i="2"/>
  <c r="H2429" i="2"/>
  <c r="E2429" i="2"/>
  <c r="M2428" i="2"/>
  <c r="J2428" i="2"/>
  <c r="H2428" i="2"/>
  <c r="E2428" i="2"/>
  <c r="M2427" i="2"/>
  <c r="J2427" i="2"/>
  <c r="H2427" i="2"/>
  <c r="E2427" i="2"/>
  <c r="M2426" i="2"/>
  <c r="J2426" i="2"/>
  <c r="H2426" i="2"/>
  <c r="E2426" i="2"/>
  <c r="M2425" i="2"/>
  <c r="J2425" i="2"/>
  <c r="H2425" i="2"/>
  <c r="E2425" i="2"/>
  <c r="M2424" i="2"/>
  <c r="J2424" i="2"/>
  <c r="H2424" i="2"/>
  <c r="E2424" i="2"/>
  <c r="M2423" i="2"/>
  <c r="J2423" i="2"/>
  <c r="H2423" i="2"/>
  <c r="E2423" i="2"/>
  <c r="M2422" i="2"/>
  <c r="J2422" i="2"/>
  <c r="H2422" i="2"/>
  <c r="E2422" i="2"/>
  <c r="M2421" i="2"/>
  <c r="J2421" i="2"/>
  <c r="H2421" i="2"/>
  <c r="E2421" i="2"/>
  <c r="M2420" i="2"/>
  <c r="J2420" i="2"/>
  <c r="H2420" i="2"/>
  <c r="E2420" i="2"/>
  <c r="M2419" i="2"/>
  <c r="J2419" i="2"/>
  <c r="H2419" i="2"/>
  <c r="E2419" i="2"/>
  <c r="M2418" i="2"/>
  <c r="J2418" i="2"/>
  <c r="H2418" i="2"/>
  <c r="E2418" i="2"/>
  <c r="M2417" i="2"/>
  <c r="J2417" i="2"/>
  <c r="H2417" i="2"/>
  <c r="E2417" i="2"/>
  <c r="M2416" i="2"/>
  <c r="J2416" i="2"/>
  <c r="H2416" i="2"/>
  <c r="E2416" i="2"/>
  <c r="M2415" i="2"/>
  <c r="J2415" i="2"/>
  <c r="H2415" i="2"/>
  <c r="E2415" i="2"/>
  <c r="M2414" i="2"/>
  <c r="J2414" i="2"/>
  <c r="H2414" i="2"/>
  <c r="E2414" i="2"/>
  <c r="M2413" i="2"/>
  <c r="J2413" i="2"/>
  <c r="H2413" i="2"/>
  <c r="E2413" i="2"/>
  <c r="M2412" i="2"/>
  <c r="J2412" i="2"/>
  <c r="H2412" i="2"/>
  <c r="E2412" i="2"/>
  <c r="M2411" i="2"/>
  <c r="J2411" i="2"/>
  <c r="H2411" i="2"/>
  <c r="E2411" i="2"/>
  <c r="M2410" i="2"/>
  <c r="J2410" i="2"/>
  <c r="H2410" i="2"/>
  <c r="E2410" i="2"/>
  <c r="M2409" i="2"/>
  <c r="J2409" i="2"/>
  <c r="H2409" i="2"/>
  <c r="E2409" i="2"/>
  <c r="M2408" i="2"/>
  <c r="J2408" i="2"/>
  <c r="H2408" i="2"/>
  <c r="E2408" i="2"/>
  <c r="M2407" i="2"/>
  <c r="J2407" i="2"/>
  <c r="H2407" i="2"/>
  <c r="E2407" i="2"/>
  <c r="M2406" i="2"/>
  <c r="J2406" i="2"/>
  <c r="H2406" i="2"/>
  <c r="E2406" i="2"/>
  <c r="M2405" i="2"/>
  <c r="J2405" i="2"/>
  <c r="H2405" i="2"/>
  <c r="E2405" i="2"/>
  <c r="M2404" i="2"/>
  <c r="J2404" i="2"/>
  <c r="H2404" i="2"/>
  <c r="E2404" i="2"/>
  <c r="M2403" i="2"/>
  <c r="J2403" i="2"/>
  <c r="H2403" i="2"/>
  <c r="E2403" i="2"/>
  <c r="M2402" i="2"/>
  <c r="J2402" i="2"/>
  <c r="H2402" i="2"/>
  <c r="E2402" i="2"/>
  <c r="M2401" i="2"/>
  <c r="J2401" i="2"/>
  <c r="H2401" i="2"/>
  <c r="E2401" i="2"/>
  <c r="M2400" i="2"/>
  <c r="J2400" i="2"/>
  <c r="H2400" i="2"/>
  <c r="E2400" i="2"/>
  <c r="M2399" i="2"/>
  <c r="J2399" i="2"/>
  <c r="H2399" i="2"/>
  <c r="E2399" i="2"/>
  <c r="M2398" i="2"/>
  <c r="J2398" i="2"/>
  <c r="H2398" i="2"/>
  <c r="E2398" i="2"/>
  <c r="M2397" i="2"/>
  <c r="J2397" i="2"/>
  <c r="H2397" i="2"/>
  <c r="E2397" i="2"/>
  <c r="M2396" i="2"/>
  <c r="J2396" i="2"/>
  <c r="H2396" i="2"/>
  <c r="E2396" i="2"/>
  <c r="M2395" i="2"/>
  <c r="J2395" i="2"/>
  <c r="H2395" i="2"/>
  <c r="E2395" i="2"/>
  <c r="M2394" i="2"/>
  <c r="J2394" i="2"/>
  <c r="H2394" i="2"/>
  <c r="E2394" i="2"/>
  <c r="M2393" i="2"/>
  <c r="J2393" i="2"/>
  <c r="H2393" i="2"/>
  <c r="E2393" i="2"/>
  <c r="M2392" i="2"/>
  <c r="J2392" i="2"/>
  <c r="H2392" i="2"/>
  <c r="E2392" i="2"/>
  <c r="M2391" i="2"/>
  <c r="J2391" i="2"/>
  <c r="H2391" i="2"/>
  <c r="E2391" i="2"/>
  <c r="M2390" i="2"/>
  <c r="J2390" i="2"/>
  <c r="H2390" i="2"/>
  <c r="E2390" i="2"/>
  <c r="M2389" i="2"/>
  <c r="J2389" i="2"/>
  <c r="H2389" i="2"/>
  <c r="E2389" i="2"/>
  <c r="M2388" i="2"/>
  <c r="J2388" i="2"/>
  <c r="H2388" i="2"/>
  <c r="E2388" i="2"/>
  <c r="M2387" i="2"/>
  <c r="J2387" i="2"/>
  <c r="H2387" i="2"/>
  <c r="E2387" i="2"/>
  <c r="M2386" i="2"/>
  <c r="J2386" i="2"/>
  <c r="H2386" i="2"/>
  <c r="E2386" i="2"/>
  <c r="M2385" i="2"/>
  <c r="J2385" i="2"/>
  <c r="H2385" i="2"/>
  <c r="E2385" i="2"/>
  <c r="M2384" i="2"/>
  <c r="J2384" i="2"/>
  <c r="H2384" i="2"/>
  <c r="E2384" i="2"/>
  <c r="M2383" i="2"/>
  <c r="J2383" i="2"/>
  <c r="H2383" i="2"/>
  <c r="E2383" i="2"/>
  <c r="M2382" i="2"/>
  <c r="J2382" i="2"/>
  <c r="H2382" i="2"/>
  <c r="E2382" i="2"/>
  <c r="M2381" i="2"/>
  <c r="J2381" i="2"/>
  <c r="H2381" i="2"/>
  <c r="E2381" i="2"/>
  <c r="M2380" i="2"/>
  <c r="J2380" i="2"/>
  <c r="H2380" i="2"/>
  <c r="E2380" i="2"/>
  <c r="M2379" i="2"/>
  <c r="J2379" i="2"/>
  <c r="H2379" i="2"/>
  <c r="E2379" i="2"/>
  <c r="M2378" i="2"/>
  <c r="J2378" i="2"/>
  <c r="H2378" i="2"/>
  <c r="E2378" i="2"/>
  <c r="M2377" i="2"/>
  <c r="J2377" i="2"/>
  <c r="H2377" i="2"/>
  <c r="E2377" i="2"/>
  <c r="M2376" i="2"/>
  <c r="J2376" i="2"/>
  <c r="H2376" i="2"/>
  <c r="E2376" i="2"/>
  <c r="M2375" i="2"/>
  <c r="J2375" i="2"/>
  <c r="H2375" i="2"/>
  <c r="E2375" i="2"/>
  <c r="M2374" i="2"/>
  <c r="J2374" i="2"/>
  <c r="H2374" i="2"/>
  <c r="E2374" i="2"/>
  <c r="M2373" i="2"/>
  <c r="J2373" i="2"/>
  <c r="H2373" i="2"/>
  <c r="E2373" i="2"/>
  <c r="M2372" i="2"/>
  <c r="J2372" i="2"/>
  <c r="H2372" i="2"/>
  <c r="E2372" i="2"/>
  <c r="M2371" i="2"/>
  <c r="J2371" i="2"/>
  <c r="H2371" i="2"/>
  <c r="E2371" i="2"/>
  <c r="M2370" i="2"/>
  <c r="J2370" i="2"/>
  <c r="H2370" i="2"/>
  <c r="E2370" i="2"/>
  <c r="M2369" i="2"/>
  <c r="J2369" i="2"/>
  <c r="H2369" i="2"/>
  <c r="E2369" i="2"/>
  <c r="M2368" i="2"/>
  <c r="J2368" i="2"/>
  <c r="H2368" i="2"/>
  <c r="E2368" i="2"/>
  <c r="M2367" i="2"/>
  <c r="J2367" i="2"/>
  <c r="H2367" i="2"/>
  <c r="E2367" i="2"/>
  <c r="M2366" i="2"/>
  <c r="J2366" i="2"/>
  <c r="H2366" i="2"/>
  <c r="E2366" i="2"/>
  <c r="M2365" i="2"/>
  <c r="J2365" i="2"/>
  <c r="H2365" i="2"/>
  <c r="E2365" i="2"/>
  <c r="M2364" i="2"/>
  <c r="J2364" i="2"/>
  <c r="H2364" i="2"/>
  <c r="E2364" i="2"/>
  <c r="M2363" i="2"/>
  <c r="J2363" i="2"/>
  <c r="H2363" i="2"/>
  <c r="E2363" i="2"/>
  <c r="M2362" i="2"/>
  <c r="J2362" i="2"/>
  <c r="H2362" i="2"/>
  <c r="E2362" i="2"/>
  <c r="M2361" i="2"/>
  <c r="J2361" i="2"/>
  <c r="H2361" i="2"/>
  <c r="E2361" i="2"/>
  <c r="M2360" i="2"/>
  <c r="J2360" i="2"/>
  <c r="H2360" i="2"/>
  <c r="E2360" i="2"/>
  <c r="M2359" i="2"/>
  <c r="J2359" i="2"/>
  <c r="H2359" i="2"/>
  <c r="E2359" i="2"/>
  <c r="M2358" i="2"/>
  <c r="J2358" i="2"/>
  <c r="H2358" i="2"/>
  <c r="E2358" i="2"/>
  <c r="M2357" i="2"/>
  <c r="J2357" i="2"/>
  <c r="H2357" i="2"/>
  <c r="E2357" i="2"/>
  <c r="M2356" i="2"/>
  <c r="J2356" i="2"/>
  <c r="H2356" i="2"/>
  <c r="E2356" i="2"/>
  <c r="M2355" i="2"/>
  <c r="J2355" i="2"/>
  <c r="H2355" i="2"/>
  <c r="E2355" i="2"/>
  <c r="M2354" i="2"/>
  <c r="J2354" i="2"/>
  <c r="H2354" i="2"/>
  <c r="E2354" i="2"/>
  <c r="M2353" i="2"/>
  <c r="J2353" i="2"/>
  <c r="H2353" i="2"/>
  <c r="E2353" i="2"/>
  <c r="M2352" i="2"/>
  <c r="J2352" i="2"/>
  <c r="H2352" i="2"/>
  <c r="E2352" i="2"/>
  <c r="M2351" i="2"/>
  <c r="J2351" i="2"/>
  <c r="H2351" i="2"/>
  <c r="E2351" i="2"/>
  <c r="M2350" i="2"/>
  <c r="J2350" i="2"/>
  <c r="H2350" i="2"/>
  <c r="E2350" i="2"/>
  <c r="M2349" i="2"/>
  <c r="J2349" i="2"/>
  <c r="H2349" i="2"/>
  <c r="E2349" i="2"/>
  <c r="M2348" i="2"/>
  <c r="J2348" i="2"/>
  <c r="H2348" i="2"/>
  <c r="E2348" i="2"/>
  <c r="M2347" i="2"/>
  <c r="J2347" i="2"/>
  <c r="H2347" i="2"/>
  <c r="E2347" i="2"/>
  <c r="M2346" i="2"/>
  <c r="J2346" i="2"/>
  <c r="H2346" i="2"/>
  <c r="E2346" i="2"/>
  <c r="M2345" i="2"/>
  <c r="J2345" i="2"/>
  <c r="H2345" i="2"/>
  <c r="E2345" i="2"/>
  <c r="M2344" i="2"/>
  <c r="J2344" i="2"/>
  <c r="H2344" i="2"/>
  <c r="E2344" i="2"/>
  <c r="M2343" i="2"/>
  <c r="J2343" i="2"/>
  <c r="H2343" i="2"/>
  <c r="E2343" i="2"/>
  <c r="M2342" i="2"/>
  <c r="J2342" i="2"/>
  <c r="H2342" i="2"/>
  <c r="E2342" i="2"/>
  <c r="M2341" i="2"/>
  <c r="J2341" i="2"/>
  <c r="H2341" i="2"/>
  <c r="E2341" i="2"/>
  <c r="M2340" i="2"/>
  <c r="J2340" i="2"/>
  <c r="H2340" i="2"/>
  <c r="E2340" i="2"/>
  <c r="M2339" i="2"/>
  <c r="J2339" i="2"/>
  <c r="H2339" i="2"/>
  <c r="E2339" i="2"/>
  <c r="M2338" i="2"/>
  <c r="J2338" i="2"/>
  <c r="H2338" i="2"/>
  <c r="E2338" i="2"/>
  <c r="M2337" i="2"/>
  <c r="J2337" i="2"/>
  <c r="H2337" i="2"/>
  <c r="E2337" i="2"/>
  <c r="M2336" i="2"/>
  <c r="J2336" i="2"/>
  <c r="H2336" i="2"/>
  <c r="E2336" i="2"/>
  <c r="M2335" i="2"/>
  <c r="J2335" i="2"/>
  <c r="H2335" i="2"/>
  <c r="E2335" i="2"/>
  <c r="M2334" i="2"/>
  <c r="J2334" i="2"/>
  <c r="H2334" i="2"/>
  <c r="E2334" i="2"/>
  <c r="M2333" i="2"/>
  <c r="J2333" i="2"/>
  <c r="H2333" i="2"/>
  <c r="E2333" i="2"/>
  <c r="M2332" i="2"/>
  <c r="J2332" i="2"/>
  <c r="H2332" i="2"/>
  <c r="E2332" i="2"/>
  <c r="M2331" i="2"/>
  <c r="J2331" i="2"/>
  <c r="H2331" i="2"/>
  <c r="E2331" i="2"/>
  <c r="M2330" i="2"/>
  <c r="J2330" i="2"/>
  <c r="H2330" i="2"/>
  <c r="E2330" i="2"/>
  <c r="M2329" i="2"/>
  <c r="J2329" i="2"/>
  <c r="H2329" i="2"/>
  <c r="E2329" i="2"/>
  <c r="M2328" i="2"/>
  <c r="J2328" i="2"/>
  <c r="H2328" i="2"/>
  <c r="E2328" i="2"/>
  <c r="M2327" i="2"/>
  <c r="J2327" i="2"/>
  <c r="H2327" i="2"/>
  <c r="E2327" i="2"/>
  <c r="M2326" i="2"/>
  <c r="J2326" i="2"/>
  <c r="H2326" i="2"/>
  <c r="E2326" i="2"/>
  <c r="M2325" i="2"/>
  <c r="J2325" i="2"/>
  <c r="H2325" i="2"/>
  <c r="E2325" i="2"/>
  <c r="M2324" i="2"/>
  <c r="J2324" i="2"/>
  <c r="H2324" i="2"/>
  <c r="E2324" i="2"/>
  <c r="M2323" i="2"/>
  <c r="J2323" i="2"/>
  <c r="H2323" i="2"/>
  <c r="E2323" i="2"/>
  <c r="M2322" i="2"/>
  <c r="J2322" i="2"/>
  <c r="H2322" i="2"/>
  <c r="E2322" i="2"/>
  <c r="M2321" i="2"/>
  <c r="J2321" i="2"/>
  <c r="H2321" i="2"/>
  <c r="E2321" i="2"/>
  <c r="M2320" i="2"/>
  <c r="J2320" i="2"/>
  <c r="H2320" i="2"/>
  <c r="E2320" i="2"/>
  <c r="M2319" i="2"/>
  <c r="J2319" i="2"/>
  <c r="H2319" i="2"/>
  <c r="E2319" i="2"/>
  <c r="M2318" i="2"/>
  <c r="J2318" i="2"/>
  <c r="H2318" i="2"/>
  <c r="E2318" i="2"/>
  <c r="M2317" i="2"/>
  <c r="J2317" i="2"/>
  <c r="H2317" i="2"/>
  <c r="E2317" i="2"/>
  <c r="M2316" i="2"/>
  <c r="J2316" i="2"/>
  <c r="H2316" i="2"/>
  <c r="E2316" i="2"/>
  <c r="M2315" i="2"/>
  <c r="J2315" i="2"/>
  <c r="H2315" i="2"/>
  <c r="E2315" i="2"/>
  <c r="M2314" i="2"/>
  <c r="J2314" i="2"/>
  <c r="H2314" i="2"/>
  <c r="E2314" i="2"/>
  <c r="M2313" i="2"/>
  <c r="J2313" i="2"/>
  <c r="H2313" i="2"/>
  <c r="E2313" i="2"/>
  <c r="M2312" i="2"/>
  <c r="J2312" i="2"/>
  <c r="H2312" i="2"/>
  <c r="E2312" i="2"/>
  <c r="M2311" i="2"/>
  <c r="J2311" i="2"/>
  <c r="H2311" i="2"/>
  <c r="E2311" i="2"/>
  <c r="M2310" i="2"/>
  <c r="J2310" i="2"/>
  <c r="H2310" i="2"/>
  <c r="E2310" i="2"/>
  <c r="M2309" i="2"/>
  <c r="J2309" i="2"/>
  <c r="H2309" i="2"/>
  <c r="E2309" i="2"/>
  <c r="M2308" i="2"/>
  <c r="J2308" i="2"/>
  <c r="H2308" i="2"/>
  <c r="E2308" i="2"/>
  <c r="M2307" i="2"/>
  <c r="J2307" i="2"/>
  <c r="H2307" i="2"/>
  <c r="E2307" i="2"/>
  <c r="M2306" i="2"/>
  <c r="J2306" i="2"/>
  <c r="H2306" i="2"/>
  <c r="E2306" i="2"/>
  <c r="M2305" i="2"/>
  <c r="J2305" i="2"/>
  <c r="H2305" i="2"/>
  <c r="E2305" i="2"/>
  <c r="M2304" i="2"/>
  <c r="J2304" i="2"/>
  <c r="H2304" i="2"/>
  <c r="E2304" i="2"/>
  <c r="M2303" i="2"/>
  <c r="J2303" i="2"/>
  <c r="H2303" i="2"/>
  <c r="E2303" i="2"/>
  <c r="M2302" i="2"/>
  <c r="J2302" i="2"/>
  <c r="H2302" i="2"/>
  <c r="E2302" i="2"/>
  <c r="M2301" i="2"/>
  <c r="J2301" i="2"/>
  <c r="H2301" i="2"/>
  <c r="E2301" i="2"/>
  <c r="M2300" i="2"/>
  <c r="J2300" i="2"/>
  <c r="H2300" i="2"/>
  <c r="E2300" i="2"/>
  <c r="M2299" i="2"/>
  <c r="J2299" i="2"/>
  <c r="H2299" i="2"/>
  <c r="E2299" i="2"/>
  <c r="M2298" i="2"/>
  <c r="J2298" i="2"/>
  <c r="H2298" i="2"/>
  <c r="E2298" i="2"/>
  <c r="M2297" i="2"/>
  <c r="J2297" i="2"/>
  <c r="H2297" i="2"/>
  <c r="E2297" i="2"/>
  <c r="M2296" i="2"/>
  <c r="J2296" i="2"/>
  <c r="H2296" i="2"/>
  <c r="E2296" i="2"/>
  <c r="M2295" i="2"/>
  <c r="J2295" i="2"/>
  <c r="H2295" i="2"/>
  <c r="E2295" i="2"/>
  <c r="M2294" i="2"/>
  <c r="J2294" i="2"/>
  <c r="H2294" i="2"/>
  <c r="E2294" i="2"/>
  <c r="M2293" i="2"/>
  <c r="J2293" i="2"/>
  <c r="H2293" i="2"/>
  <c r="E2293" i="2"/>
  <c r="M2292" i="2"/>
  <c r="J2292" i="2"/>
  <c r="H2292" i="2"/>
  <c r="E2292" i="2"/>
  <c r="M2291" i="2"/>
  <c r="J2291" i="2"/>
  <c r="H2291" i="2"/>
  <c r="E2291" i="2"/>
  <c r="M2290" i="2"/>
  <c r="J2290" i="2"/>
  <c r="H2290" i="2"/>
  <c r="E2290" i="2"/>
  <c r="M2289" i="2"/>
  <c r="J2289" i="2"/>
  <c r="H2289" i="2"/>
  <c r="E2289" i="2"/>
  <c r="M2288" i="2"/>
  <c r="J2288" i="2"/>
  <c r="H2288" i="2"/>
  <c r="E2288" i="2"/>
  <c r="M2287" i="2"/>
  <c r="J2287" i="2"/>
  <c r="H2287" i="2"/>
  <c r="E2287" i="2"/>
  <c r="M2286" i="2"/>
  <c r="J2286" i="2"/>
  <c r="H2286" i="2"/>
  <c r="E2286" i="2"/>
  <c r="M2285" i="2"/>
  <c r="J2285" i="2"/>
  <c r="H2285" i="2"/>
  <c r="E2285" i="2"/>
  <c r="M2284" i="2"/>
  <c r="J2284" i="2"/>
  <c r="H2284" i="2"/>
  <c r="E2284" i="2"/>
  <c r="M2283" i="2"/>
  <c r="J2283" i="2"/>
  <c r="H2283" i="2"/>
  <c r="E2283" i="2"/>
  <c r="M2282" i="2"/>
  <c r="J2282" i="2"/>
  <c r="H2282" i="2"/>
  <c r="E2282" i="2"/>
  <c r="M2281" i="2"/>
  <c r="J2281" i="2"/>
  <c r="H2281" i="2"/>
  <c r="E2281" i="2"/>
  <c r="M2280" i="2"/>
  <c r="J2280" i="2"/>
  <c r="H2280" i="2"/>
  <c r="E2280" i="2"/>
  <c r="M2279" i="2"/>
  <c r="J2279" i="2"/>
  <c r="H2279" i="2"/>
  <c r="E2279" i="2"/>
  <c r="M2278" i="2"/>
  <c r="J2278" i="2"/>
  <c r="H2278" i="2"/>
  <c r="E2278" i="2"/>
  <c r="M2277" i="2"/>
  <c r="J2277" i="2"/>
  <c r="H2277" i="2"/>
  <c r="E2277" i="2"/>
  <c r="M2276" i="2"/>
  <c r="J2276" i="2"/>
  <c r="H2276" i="2"/>
  <c r="E2276" i="2"/>
  <c r="M2275" i="2"/>
  <c r="J2275" i="2"/>
  <c r="H2275" i="2"/>
  <c r="E2275" i="2"/>
  <c r="M2274" i="2"/>
  <c r="J2274" i="2"/>
  <c r="H2274" i="2"/>
  <c r="E2274" i="2"/>
  <c r="M2273" i="2"/>
  <c r="J2273" i="2"/>
  <c r="H2273" i="2"/>
  <c r="E2273" i="2"/>
  <c r="M2272" i="2"/>
  <c r="J2272" i="2"/>
  <c r="H2272" i="2"/>
  <c r="E2272" i="2"/>
  <c r="M2271" i="2"/>
  <c r="J2271" i="2"/>
  <c r="H2271" i="2"/>
  <c r="E2271" i="2"/>
  <c r="M2270" i="2"/>
  <c r="J2270" i="2"/>
  <c r="H2270" i="2"/>
  <c r="E2270" i="2"/>
  <c r="M2269" i="2"/>
  <c r="J2269" i="2"/>
  <c r="H2269" i="2"/>
  <c r="E2269" i="2"/>
  <c r="M2268" i="2"/>
  <c r="J2268" i="2"/>
  <c r="H2268" i="2"/>
  <c r="E2268" i="2"/>
  <c r="M2267" i="2"/>
  <c r="J2267" i="2"/>
  <c r="H2267" i="2"/>
  <c r="E2267" i="2"/>
  <c r="M2266" i="2"/>
  <c r="J2266" i="2"/>
  <c r="H2266" i="2"/>
  <c r="E2266" i="2"/>
  <c r="M2265" i="2"/>
  <c r="J2265" i="2"/>
  <c r="H2265" i="2"/>
  <c r="E2265" i="2"/>
  <c r="M2264" i="2"/>
  <c r="J2264" i="2"/>
  <c r="H2264" i="2"/>
  <c r="E2264" i="2"/>
  <c r="M2263" i="2"/>
  <c r="J2263" i="2"/>
  <c r="H2263" i="2"/>
  <c r="E2263" i="2"/>
  <c r="M2262" i="2"/>
  <c r="J2262" i="2"/>
  <c r="H2262" i="2"/>
  <c r="E2262" i="2"/>
  <c r="M2261" i="2"/>
  <c r="J2261" i="2"/>
  <c r="H2261" i="2"/>
  <c r="E2261" i="2"/>
  <c r="M2260" i="2"/>
  <c r="J2260" i="2"/>
  <c r="H2260" i="2"/>
  <c r="E2260" i="2"/>
  <c r="M2259" i="2"/>
  <c r="J2259" i="2"/>
  <c r="H2259" i="2"/>
  <c r="E2259" i="2"/>
  <c r="M2258" i="2"/>
  <c r="J2258" i="2"/>
  <c r="H2258" i="2"/>
  <c r="E2258" i="2"/>
  <c r="M2257" i="2"/>
  <c r="J2257" i="2"/>
  <c r="H2257" i="2"/>
  <c r="E2257" i="2"/>
  <c r="M2256" i="2"/>
  <c r="J2256" i="2"/>
  <c r="H2256" i="2"/>
  <c r="E2256" i="2"/>
  <c r="M2255" i="2"/>
  <c r="J2255" i="2"/>
  <c r="H2255" i="2"/>
  <c r="E2255" i="2"/>
  <c r="M2254" i="2"/>
  <c r="J2254" i="2"/>
  <c r="H2254" i="2"/>
  <c r="E2254" i="2"/>
  <c r="M2253" i="2"/>
  <c r="J2253" i="2"/>
  <c r="H2253" i="2"/>
  <c r="E2253" i="2"/>
  <c r="M2252" i="2"/>
  <c r="J2252" i="2"/>
  <c r="H2252" i="2"/>
  <c r="E2252" i="2"/>
  <c r="M2251" i="2"/>
  <c r="J2251" i="2"/>
  <c r="H2251" i="2"/>
  <c r="E2251" i="2"/>
  <c r="M2250" i="2"/>
  <c r="J2250" i="2"/>
  <c r="H2250" i="2"/>
  <c r="E2250" i="2"/>
  <c r="M2249" i="2"/>
  <c r="J2249" i="2"/>
  <c r="H2249" i="2"/>
  <c r="E2249" i="2"/>
  <c r="M2248" i="2"/>
  <c r="J2248" i="2"/>
  <c r="H2248" i="2"/>
  <c r="E2248" i="2"/>
  <c r="M2247" i="2"/>
  <c r="J2247" i="2"/>
  <c r="H2247" i="2"/>
  <c r="E2247" i="2"/>
  <c r="M2246" i="2"/>
  <c r="J2246" i="2"/>
  <c r="H2246" i="2"/>
  <c r="E2246" i="2"/>
  <c r="M2245" i="2"/>
  <c r="J2245" i="2"/>
  <c r="H2245" i="2"/>
  <c r="E2245" i="2"/>
  <c r="M2244" i="2"/>
  <c r="J2244" i="2"/>
  <c r="H2244" i="2"/>
  <c r="E2244" i="2"/>
  <c r="M2243" i="2"/>
  <c r="J2243" i="2"/>
  <c r="H2243" i="2"/>
  <c r="E2243" i="2"/>
  <c r="M2242" i="2"/>
  <c r="J2242" i="2"/>
  <c r="H2242" i="2"/>
  <c r="E2242" i="2"/>
  <c r="M2241" i="2"/>
  <c r="J2241" i="2"/>
  <c r="H2241" i="2"/>
  <c r="E2241" i="2"/>
  <c r="M2240" i="2"/>
  <c r="J2240" i="2"/>
  <c r="H2240" i="2"/>
  <c r="E2240" i="2"/>
  <c r="M2239" i="2"/>
  <c r="J2239" i="2"/>
  <c r="H2239" i="2"/>
  <c r="E2239" i="2"/>
  <c r="M2238" i="2"/>
  <c r="J2238" i="2"/>
  <c r="H2238" i="2"/>
  <c r="E2238" i="2"/>
  <c r="M2237" i="2"/>
  <c r="J2237" i="2"/>
  <c r="H2237" i="2"/>
  <c r="E2237" i="2"/>
  <c r="M2236" i="2"/>
  <c r="J2236" i="2"/>
  <c r="H2236" i="2"/>
  <c r="E2236" i="2"/>
  <c r="M2235" i="2"/>
  <c r="J2235" i="2"/>
  <c r="H2235" i="2"/>
  <c r="E2235" i="2"/>
  <c r="M2234" i="2"/>
  <c r="J2234" i="2"/>
  <c r="H2234" i="2"/>
  <c r="E2234" i="2"/>
  <c r="M2233" i="2"/>
  <c r="J2233" i="2"/>
  <c r="H2233" i="2"/>
  <c r="E2233" i="2"/>
  <c r="M2232" i="2"/>
  <c r="J2232" i="2"/>
  <c r="H2232" i="2"/>
  <c r="E2232" i="2"/>
  <c r="M2231" i="2"/>
  <c r="J2231" i="2"/>
  <c r="H2231" i="2"/>
  <c r="E2231" i="2"/>
  <c r="M2230" i="2"/>
  <c r="J2230" i="2"/>
  <c r="H2230" i="2"/>
  <c r="E2230" i="2"/>
  <c r="M2229" i="2"/>
  <c r="J2229" i="2"/>
  <c r="H2229" i="2"/>
  <c r="E2229" i="2"/>
  <c r="M2228" i="2"/>
  <c r="J2228" i="2"/>
  <c r="H2228" i="2"/>
  <c r="E2228" i="2"/>
  <c r="M2227" i="2"/>
  <c r="J2227" i="2"/>
  <c r="H2227" i="2"/>
  <c r="E2227" i="2"/>
  <c r="M2226" i="2"/>
  <c r="J2226" i="2"/>
  <c r="H2226" i="2"/>
  <c r="E2226" i="2"/>
  <c r="M2225" i="2"/>
  <c r="J2225" i="2"/>
  <c r="H2225" i="2"/>
  <c r="E2225" i="2"/>
  <c r="M2224" i="2"/>
  <c r="J2224" i="2"/>
  <c r="H2224" i="2"/>
  <c r="E2224" i="2"/>
  <c r="M2223" i="2"/>
  <c r="J2223" i="2"/>
  <c r="H2223" i="2"/>
  <c r="E2223" i="2"/>
  <c r="M2222" i="2"/>
  <c r="J2222" i="2"/>
  <c r="H2222" i="2"/>
  <c r="E2222" i="2"/>
  <c r="M2221" i="2"/>
  <c r="J2221" i="2"/>
  <c r="H2221" i="2"/>
  <c r="E2221" i="2"/>
  <c r="M2220" i="2"/>
  <c r="J2220" i="2"/>
  <c r="H2220" i="2"/>
  <c r="E2220" i="2"/>
  <c r="M2219" i="2"/>
  <c r="J2219" i="2"/>
  <c r="H2219" i="2"/>
  <c r="E2219" i="2"/>
  <c r="M2218" i="2"/>
  <c r="J2218" i="2"/>
  <c r="H2218" i="2"/>
  <c r="E2218" i="2"/>
  <c r="M2217" i="2"/>
  <c r="J2217" i="2"/>
  <c r="H2217" i="2"/>
  <c r="E2217" i="2"/>
  <c r="M2216" i="2"/>
  <c r="J2216" i="2"/>
  <c r="H2216" i="2"/>
  <c r="E2216" i="2"/>
  <c r="M2215" i="2"/>
  <c r="J2215" i="2"/>
  <c r="H2215" i="2"/>
  <c r="E2215" i="2"/>
  <c r="M2214" i="2"/>
  <c r="J2214" i="2"/>
  <c r="H2214" i="2"/>
  <c r="E2214" i="2"/>
  <c r="M2213" i="2"/>
  <c r="J2213" i="2"/>
  <c r="H2213" i="2"/>
  <c r="E2213" i="2"/>
  <c r="M2212" i="2"/>
  <c r="J2212" i="2"/>
  <c r="H2212" i="2"/>
  <c r="E2212" i="2"/>
  <c r="M2211" i="2"/>
  <c r="J2211" i="2"/>
  <c r="H2211" i="2"/>
  <c r="E2211" i="2"/>
  <c r="M2210" i="2"/>
  <c r="J2210" i="2"/>
  <c r="H2210" i="2"/>
  <c r="E2210" i="2"/>
  <c r="M2209" i="2"/>
  <c r="J2209" i="2"/>
  <c r="H2209" i="2"/>
  <c r="E2209" i="2"/>
  <c r="M2208" i="2"/>
  <c r="J2208" i="2"/>
  <c r="H2208" i="2"/>
  <c r="E2208" i="2"/>
  <c r="M2207" i="2"/>
  <c r="J2207" i="2"/>
  <c r="H2207" i="2"/>
  <c r="E2207" i="2"/>
  <c r="M2206" i="2"/>
  <c r="J2206" i="2"/>
  <c r="H2206" i="2"/>
  <c r="E2206" i="2"/>
  <c r="M2205" i="2"/>
  <c r="J2205" i="2"/>
  <c r="H2205" i="2"/>
  <c r="E2205" i="2"/>
  <c r="M2204" i="2"/>
  <c r="J2204" i="2"/>
  <c r="H2204" i="2"/>
  <c r="E2204" i="2"/>
  <c r="M2203" i="2"/>
  <c r="J2203" i="2"/>
  <c r="H2203" i="2"/>
  <c r="E2203" i="2"/>
  <c r="M2202" i="2"/>
  <c r="J2202" i="2"/>
  <c r="H2202" i="2"/>
  <c r="E2202" i="2"/>
  <c r="M2201" i="2"/>
  <c r="J2201" i="2"/>
  <c r="H2201" i="2"/>
  <c r="E2201" i="2"/>
  <c r="M2200" i="2"/>
  <c r="J2200" i="2"/>
  <c r="H2200" i="2"/>
  <c r="E2200" i="2"/>
  <c r="M2199" i="2"/>
  <c r="J2199" i="2"/>
  <c r="H2199" i="2"/>
  <c r="E2199" i="2"/>
  <c r="M2198" i="2"/>
  <c r="J2198" i="2"/>
  <c r="H2198" i="2"/>
  <c r="E2198" i="2"/>
  <c r="M2197" i="2"/>
  <c r="J2197" i="2"/>
  <c r="H2197" i="2"/>
  <c r="E2197" i="2"/>
  <c r="M2196" i="2"/>
  <c r="J2196" i="2"/>
  <c r="H2196" i="2"/>
  <c r="E2196" i="2"/>
  <c r="M2195" i="2"/>
  <c r="J2195" i="2"/>
  <c r="H2195" i="2"/>
  <c r="E2195" i="2"/>
  <c r="M2194" i="2"/>
  <c r="J2194" i="2"/>
  <c r="H2194" i="2"/>
  <c r="E2194" i="2"/>
  <c r="M2193" i="2"/>
  <c r="J2193" i="2"/>
  <c r="H2193" i="2"/>
  <c r="E2193" i="2"/>
  <c r="M2192" i="2"/>
  <c r="J2192" i="2"/>
  <c r="H2192" i="2"/>
  <c r="E2192" i="2"/>
  <c r="M2191" i="2"/>
  <c r="J2191" i="2"/>
  <c r="H2191" i="2"/>
  <c r="E2191" i="2"/>
  <c r="M2190" i="2"/>
  <c r="J2190" i="2"/>
  <c r="H2190" i="2"/>
  <c r="E2190" i="2"/>
  <c r="M2189" i="2"/>
  <c r="J2189" i="2"/>
  <c r="H2189" i="2"/>
  <c r="E2189" i="2"/>
  <c r="M2188" i="2"/>
  <c r="J2188" i="2"/>
  <c r="H2188" i="2"/>
  <c r="E2188" i="2"/>
  <c r="M2187" i="2"/>
  <c r="J2187" i="2"/>
  <c r="H2187" i="2"/>
  <c r="E2187" i="2"/>
  <c r="M2186" i="2"/>
  <c r="J2186" i="2"/>
  <c r="H2186" i="2"/>
  <c r="E2186" i="2"/>
  <c r="M2185" i="2"/>
  <c r="J2185" i="2"/>
  <c r="H2185" i="2"/>
  <c r="E2185" i="2"/>
  <c r="M2184" i="2"/>
  <c r="J2184" i="2"/>
  <c r="H2184" i="2"/>
  <c r="E2184" i="2"/>
  <c r="M2183" i="2"/>
  <c r="J2183" i="2"/>
  <c r="H2183" i="2"/>
  <c r="E2183" i="2"/>
  <c r="M2182" i="2"/>
  <c r="J2182" i="2"/>
  <c r="H2182" i="2"/>
  <c r="E2182" i="2"/>
  <c r="M2181" i="2"/>
  <c r="J2181" i="2"/>
  <c r="H2181" i="2"/>
  <c r="E2181" i="2"/>
  <c r="M2180" i="2"/>
  <c r="J2180" i="2"/>
  <c r="H2180" i="2"/>
  <c r="E2180" i="2"/>
  <c r="M2179" i="2"/>
  <c r="J2179" i="2"/>
  <c r="H2179" i="2"/>
  <c r="E2179" i="2"/>
  <c r="M2178" i="2"/>
  <c r="J2178" i="2"/>
  <c r="H2178" i="2"/>
  <c r="E2178" i="2"/>
  <c r="M2177" i="2"/>
  <c r="J2177" i="2"/>
  <c r="H2177" i="2"/>
  <c r="E2177" i="2"/>
  <c r="M2176" i="2"/>
  <c r="J2176" i="2"/>
  <c r="H2176" i="2"/>
  <c r="E2176" i="2"/>
  <c r="M2175" i="2"/>
  <c r="J2175" i="2"/>
  <c r="H2175" i="2"/>
  <c r="E2175" i="2"/>
  <c r="M2174" i="2"/>
  <c r="J2174" i="2"/>
  <c r="H2174" i="2"/>
  <c r="E2174" i="2"/>
  <c r="M2173" i="2"/>
  <c r="J2173" i="2"/>
  <c r="H2173" i="2"/>
  <c r="E2173" i="2"/>
  <c r="M2172" i="2"/>
  <c r="J2172" i="2"/>
  <c r="H2172" i="2"/>
  <c r="E2172" i="2"/>
  <c r="M2171" i="2"/>
  <c r="J2171" i="2"/>
  <c r="H2171" i="2"/>
  <c r="E2171" i="2"/>
  <c r="M2170" i="2"/>
  <c r="J2170" i="2"/>
  <c r="H2170" i="2"/>
  <c r="E2170" i="2"/>
  <c r="M2169" i="2"/>
  <c r="J2169" i="2"/>
  <c r="H2169" i="2"/>
  <c r="E2169" i="2"/>
  <c r="M2168" i="2"/>
  <c r="J2168" i="2"/>
  <c r="H2168" i="2"/>
  <c r="E2168" i="2"/>
  <c r="M2167" i="2"/>
  <c r="J2167" i="2"/>
  <c r="H2167" i="2"/>
  <c r="E2167" i="2"/>
  <c r="M2166" i="2"/>
  <c r="J2166" i="2"/>
  <c r="H2166" i="2"/>
  <c r="E2166" i="2"/>
  <c r="M2165" i="2"/>
  <c r="J2165" i="2"/>
  <c r="H2165" i="2"/>
  <c r="E2165" i="2"/>
  <c r="M2164" i="2"/>
  <c r="J2164" i="2"/>
  <c r="H2164" i="2"/>
  <c r="E2164" i="2"/>
  <c r="M2163" i="2"/>
  <c r="J2163" i="2"/>
  <c r="H2163" i="2"/>
  <c r="E2163" i="2"/>
  <c r="M2162" i="2"/>
  <c r="J2162" i="2"/>
  <c r="H2162" i="2"/>
  <c r="E2162" i="2"/>
  <c r="M2161" i="2"/>
  <c r="J2161" i="2"/>
  <c r="H2161" i="2"/>
  <c r="E2161" i="2"/>
  <c r="M2160" i="2"/>
  <c r="J2160" i="2"/>
  <c r="H2160" i="2"/>
  <c r="E2160" i="2"/>
  <c r="M2159" i="2"/>
  <c r="J2159" i="2"/>
  <c r="H2159" i="2"/>
  <c r="E2159" i="2"/>
  <c r="M2158" i="2"/>
  <c r="J2158" i="2"/>
  <c r="H2158" i="2"/>
  <c r="E2158" i="2"/>
  <c r="M2157" i="2"/>
  <c r="J2157" i="2"/>
  <c r="H2157" i="2"/>
  <c r="E2157" i="2"/>
  <c r="M2156" i="2"/>
  <c r="J2156" i="2"/>
  <c r="H2156" i="2"/>
  <c r="E2156" i="2"/>
  <c r="M2155" i="2"/>
  <c r="J2155" i="2"/>
  <c r="H2155" i="2"/>
  <c r="E2155" i="2"/>
  <c r="M2154" i="2"/>
  <c r="J2154" i="2"/>
  <c r="H2154" i="2"/>
  <c r="E2154" i="2"/>
  <c r="M2153" i="2"/>
  <c r="J2153" i="2"/>
  <c r="H2153" i="2"/>
  <c r="E2153" i="2"/>
  <c r="M2152" i="2"/>
  <c r="J2152" i="2"/>
  <c r="H2152" i="2"/>
  <c r="E2152" i="2"/>
  <c r="M2151" i="2"/>
  <c r="J2151" i="2"/>
  <c r="H2151" i="2"/>
  <c r="E2151" i="2"/>
  <c r="M2150" i="2"/>
  <c r="J2150" i="2"/>
  <c r="H2150" i="2"/>
  <c r="E2150" i="2"/>
  <c r="M2149" i="2"/>
  <c r="J2149" i="2"/>
  <c r="H2149" i="2"/>
  <c r="E2149" i="2"/>
  <c r="M2148" i="2"/>
  <c r="J2148" i="2"/>
  <c r="H2148" i="2"/>
  <c r="E2148" i="2"/>
  <c r="M2147" i="2"/>
  <c r="J2147" i="2"/>
  <c r="H2147" i="2"/>
  <c r="E2147" i="2"/>
  <c r="M2146" i="2"/>
  <c r="J2146" i="2"/>
  <c r="H2146" i="2"/>
  <c r="E2146" i="2"/>
  <c r="M2145" i="2"/>
  <c r="J2145" i="2"/>
  <c r="H2145" i="2"/>
  <c r="E2145" i="2"/>
  <c r="M2144" i="2"/>
  <c r="J2144" i="2"/>
  <c r="H2144" i="2"/>
  <c r="E2144" i="2"/>
  <c r="M2143" i="2"/>
  <c r="J2143" i="2"/>
  <c r="H2143" i="2"/>
  <c r="E2143" i="2"/>
  <c r="M2142" i="2"/>
  <c r="J2142" i="2"/>
  <c r="H2142" i="2"/>
  <c r="E2142" i="2"/>
  <c r="M2141" i="2"/>
  <c r="J2141" i="2"/>
  <c r="H2141" i="2"/>
  <c r="E2141" i="2"/>
  <c r="M2140" i="2"/>
  <c r="J2140" i="2"/>
  <c r="H2140" i="2"/>
  <c r="E2140" i="2"/>
  <c r="M2139" i="2"/>
  <c r="J2139" i="2"/>
  <c r="H2139" i="2"/>
  <c r="E2139" i="2"/>
  <c r="M2138" i="2"/>
  <c r="J2138" i="2"/>
  <c r="H2138" i="2"/>
  <c r="E2138" i="2"/>
  <c r="M2137" i="2"/>
  <c r="J2137" i="2"/>
  <c r="H2137" i="2"/>
  <c r="E2137" i="2"/>
  <c r="M2136" i="2"/>
  <c r="J2136" i="2"/>
  <c r="H2136" i="2"/>
  <c r="E2136" i="2"/>
  <c r="M2135" i="2"/>
  <c r="J2135" i="2"/>
  <c r="H2135" i="2"/>
  <c r="E2135" i="2"/>
  <c r="M2134" i="2"/>
  <c r="J2134" i="2"/>
  <c r="H2134" i="2"/>
  <c r="E2134" i="2"/>
  <c r="M2133" i="2"/>
  <c r="J2133" i="2"/>
  <c r="H2133" i="2"/>
  <c r="E2133" i="2"/>
  <c r="M2132" i="2"/>
  <c r="J2132" i="2"/>
  <c r="H2132" i="2"/>
  <c r="E2132" i="2"/>
  <c r="M2131" i="2"/>
  <c r="J2131" i="2"/>
  <c r="H2131" i="2"/>
  <c r="E2131" i="2"/>
  <c r="M2130" i="2"/>
  <c r="J2130" i="2"/>
  <c r="H2130" i="2"/>
  <c r="E2130" i="2"/>
  <c r="M2129" i="2"/>
  <c r="J2129" i="2"/>
  <c r="H2129" i="2"/>
  <c r="E2129" i="2"/>
  <c r="M2128" i="2"/>
  <c r="J2128" i="2"/>
  <c r="H2128" i="2"/>
  <c r="E2128" i="2"/>
  <c r="M2127" i="2"/>
  <c r="J2127" i="2"/>
  <c r="H2127" i="2"/>
  <c r="E2127" i="2"/>
  <c r="M2126" i="2"/>
  <c r="J2126" i="2"/>
  <c r="H2126" i="2"/>
  <c r="E2126" i="2"/>
  <c r="M2125" i="2"/>
  <c r="J2125" i="2"/>
  <c r="H2125" i="2"/>
  <c r="E2125" i="2"/>
  <c r="M2124" i="2"/>
  <c r="J2124" i="2"/>
  <c r="H2124" i="2"/>
  <c r="E2124" i="2"/>
  <c r="M2123" i="2"/>
  <c r="J2123" i="2"/>
  <c r="H2123" i="2"/>
  <c r="E2123" i="2"/>
  <c r="M2122" i="2"/>
  <c r="J2122" i="2"/>
  <c r="H2122" i="2"/>
  <c r="E2122" i="2"/>
  <c r="M2121" i="2"/>
  <c r="J2121" i="2"/>
  <c r="H2121" i="2"/>
  <c r="E2121" i="2"/>
  <c r="M2120" i="2"/>
  <c r="J2120" i="2"/>
  <c r="H2120" i="2"/>
  <c r="E2120" i="2"/>
  <c r="M2119" i="2"/>
  <c r="J2119" i="2"/>
  <c r="H2119" i="2"/>
  <c r="E2119" i="2"/>
  <c r="M2118" i="2"/>
  <c r="J2118" i="2"/>
  <c r="H2118" i="2"/>
  <c r="E2118" i="2"/>
  <c r="M2117" i="2"/>
  <c r="J2117" i="2"/>
  <c r="H2117" i="2"/>
  <c r="E2117" i="2"/>
  <c r="M2116" i="2"/>
  <c r="J2116" i="2"/>
  <c r="H2116" i="2"/>
  <c r="E2116" i="2"/>
  <c r="M2115" i="2"/>
  <c r="J2115" i="2"/>
  <c r="H2115" i="2"/>
  <c r="E2115" i="2"/>
  <c r="M2114" i="2"/>
  <c r="J2114" i="2"/>
  <c r="H2114" i="2"/>
  <c r="E2114" i="2"/>
  <c r="M2113" i="2"/>
  <c r="J2113" i="2"/>
  <c r="H2113" i="2"/>
  <c r="E2113" i="2"/>
  <c r="M2112" i="2"/>
  <c r="J2112" i="2"/>
  <c r="H2112" i="2"/>
  <c r="E2112" i="2"/>
  <c r="M2111" i="2"/>
  <c r="J2111" i="2"/>
  <c r="H2111" i="2"/>
  <c r="E2111" i="2"/>
  <c r="M2110" i="2"/>
  <c r="J2110" i="2"/>
  <c r="H2110" i="2"/>
  <c r="E2110" i="2"/>
  <c r="M2109" i="2"/>
  <c r="J2109" i="2"/>
  <c r="H2109" i="2"/>
  <c r="E2109" i="2"/>
  <c r="M2108" i="2"/>
  <c r="J2108" i="2"/>
  <c r="H2108" i="2"/>
  <c r="E2108" i="2"/>
  <c r="M2107" i="2"/>
  <c r="J2107" i="2"/>
  <c r="H2107" i="2"/>
  <c r="E2107" i="2"/>
  <c r="M2106" i="2"/>
  <c r="J2106" i="2"/>
  <c r="H2106" i="2"/>
  <c r="E2106" i="2"/>
  <c r="M2105" i="2"/>
  <c r="J2105" i="2"/>
  <c r="H2105" i="2"/>
  <c r="E2105" i="2"/>
  <c r="M2104" i="2"/>
  <c r="J2104" i="2"/>
  <c r="H2104" i="2"/>
  <c r="E2104" i="2"/>
  <c r="M2103" i="2"/>
  <c r="J2103" i="2"/>
  <c r="H2103" i="2"/>
  <c r="E2103" i="2"/>
  <c r="M2102" i="2"/>
  <c r="J2102" i="2"/>
  <c r="H2102" i="2"/>
  <c r="E2102" i="2"/>
  <c r="M2101" i="2"/>
  <c r="J2101" i="2"/>
  <c r="H2101" i="2"/>
  <c r="E2101" i="2"/>
  <c r="M2100" i="2"/>
  <c r="J2100" i="2"/>
  <c r="H2100" i="2"/>
  <c r="E2100" i="2"/>
  <c r="M2099" i="2"/>
  <c r="J2099" i="2"/>
  <c r="H2099" i="2"/>
  <c r="E2099" i="2"/>
  <c r="M2098" i="2"/>
  <c r="J2098" i="2"/>
  <c r="H2098" i="2"/>
  <c r="E2098" i="2"/>
  <c r="M2097" i="2"/>
  <c r="J2097" i="2"/>
  <c r="H2097" i="2"/>
  <c r="E2097" i="2"/>
  <c r="M2096" i="2"/>
  <c r="J2096" i="2"/>
  <c r="H2096" i="2"/>
  <c r="E2096" i="2"/>
  <c r="M2095" i="2"/>
  <c r="J2095" i="2"/>
  <c r="H2095" i="2"/>
  <c r="E2095" i="2"/>
  <c r="M2094" i="2"/>
  <c r="J2094" i="2"/>
  <c r="H2094" i="2"/>
  <c r="E2094" i="2"/>
  <c r="M2093" i="2"/>
  <c r="J2093" i="2"/>
  <c r="H2093" i="2"/>
  <c r="E2093" i="2"/>
  <c r="M2092" i="2"/>
  <c r="J2092" i="2"/>
  <c r="H2092" i="2"/>
  <c r="E2092" i="2"/>
  <c r="M2091" i="2"/>
  <c r="J2091" i="2"/>
  <c r="H2091" i="2"/>
  <c r="E2091" i="2"/>
  <c r="M2090" i="2"/>
  <c r="J2090" i="2"/>
  <c r="H2090" i="2"/>
  <c r="E2090" i="2"/>
  <c r="M2089" i="2"/>
  <c r="J2089" i="2"/>
  <c r="H2089" i="2"/>
  <c r="E2089" i="2"/>
  <c r="M2088" i="2"/>
  <c r="J2088" i="2"/>
  <c r="H2088" i="2"/>
  <c r="E2088" i="2"/>
  <c r="M2087" i="2"/>
  <c r="J2087" i="2"/>
  <c r="H2087" i="2"/>
  <c r="E2087" i="2"/>
  <c r="M2086" i="2"/>
  <c r="J2086" i="2"/>
  <c r="H2086" i="2"/>
  <c r="E2086" i="2"/>
  <c r="M2085" i="2"/>
  <c r="J2085" i="2"/>
  <c r="H2085" i="2"/>
  <c r="E2085" i="2"/>
  <c r="M2084" i="2"/>
  <c r="J2084" i="2"/>
  <c r="H2084" i="2"/>
  <c r="E2084" i="2"/>
  <c r="M2083" i="2"/>
  <c r="J2083" i="2"/>
  <c r="H2083" i="2"/>
  <c r="E2083" i="2"/>
  <c r="M2082" i="2"/>
  <c r="J2082" i="2"/>
  <c r="H2082" i="2"/>
  <c r="E2082" i="2"/>
  <c r="M2081" i="2"/>
  <c r="J2081" i="2"/>
  <c r="H2081" i="2"/>
  <c r="E2081" i="2"/>
  <c r="M2080" i="2"/>
  <c r="J2080" i="2"/>
  <c r="H2080" i="2"/>
  <c r="E2080" i="2"/>
  <c r="M2079" i="2"/>
  <c r="J2079" i="2"/>
  <c r="H2079" i="2"/>
  <c r="E2079" i="2"/>
  <c r="M2078" i="2"/>
  <c r="J2078" i="2"/>
  <c r="H2078" i="2"/>
  <c r="E2078" i="2"/>
  <c r="M2077" i="2"/>
  <c r="J2077" i="2"/>
  <c r="H2077" i="2"/>
  <c r="E2077" i="2"/>
  <c r="M2076" i="2"/>
  <c r="J2076" i="2"/>
  <c r="H2076" i="2"/>
  <c r="E2076" i="2"/>
  <c r="M2075" i="2"/>
  <c r="J2075" i="2"/>
  <c r="H2075" i="2"/>
  <c r="E2075" i="2"/>
  <c r="M2074" i="2"/>
  <c r="J2074" i="2"/>
  <c r="H2074" i="2"/>
  <c r="E2074" i="2"/>
  <c r="M2073" i="2"/>
  <c r="J2073" i="2"/>
  <c r="H2073" i="2"/>
  <c r="E2073" i="2"/>
  <c r="M2072" i="2"/>
  <c r="J2072" i="2"/>
  <c r="H2072" i="2"/>
  <c r="E2072" i="2"/>
  <c r="M2071" i="2"/>
  <c r="J2071" i="2"/>
  <c r="H2071" i="2"/>
  <c r="E2071" i="2"/>
  <c r="M2070" i="2"/>
  <c r="J2070" i="2"/>
  <c r="H2070" i="2"/>
  <c r="E2070" i="2"/>
  <c r="M2069" i="2"/>
  <c r="J2069" i="2"/>
  <c r="H2069" i="2"/>
  <c r="E2069" i="2"/>
  <c r="M2068" i="2"/>
  <c r="J2068" i="2"/>
  <c r="H2068" i="2"/>
  <c r="E2068" i="2"/>
  <c r="M2067" i="2"/>
  <c r="J2067" i="2"/>
  <c r="H2067" i="2"/>
  <c r="E2067" i="2"/>
  <c r="M2066" i="2"/>
  <c r="J2066" i="2"/>
  <c r="H2066" i="2"/>
  <c r="E2066" i="2"/>
  <c r="M2065" i="2"/>
  <c r="J2065" i="2"/>
  <c r="H2065" i="2"/>
  <c r="E2065" i="2"/>
  <c r="M2064" i="2"/>
  <c r="J2064" i="2"/>
  <c r="H2064" i="2"/>
  <c r="E2064" i="2"/>
  <c r="M2063" i="2"/>
  <c r="J2063" i="2"/>
  <c r="H2063" i="2"/>
  <c r="E2063" i="2"/>
  <c r="M2062" i="2"/>
  <c r="J2062" i="2"/>
  <c r="H2062" i="2"/>
  <c r="E2062" i="2"/>
  <c r="M2061" i="2"/>
  <c r="J2061" i="2"/>
  <c r="H2061" i="2"/>
  <c r="E2061" i="2"/>
  <c r="M2060" i="2"/>
  <c r="J2060" i="2"/>
  <c r="H2060" i="2"/>
  <c r="E2060" i="2"/>
  <c r="M2059" i="2"/>
  <c r="J2059" i="2"/>
  <c r="H2059" i="2"/>
  <c r="E2059" i="2"/>
  <c r="M2058" i="2"/>
  <c r="J2058" i="2"/>
  <c r="H2058" i="2"/>
  <c r="E2058" i="2"/>
  <c r="M2057" i="2"/>
  <c r="J2057" i="2"/>
  <c r="H2057" i="2"/>
  <c r="E2057" i="2"/>
  <c r="M2056" i="2"/>
  <c r="J2056" i="2"/>
  <c r="H2056" i="2"/>
  <c r="E2056" i="2"/>
  <c r="M2055" i="2"/>
  <c r="J2055" i="2"/>
  <c r="H2055" i="2"/>
  <c r="E2055" i="2"/>
  <c r="M2054" i="2"/>
  <c r="J2054" i="2"/>
  <c r="H2054" i="2"/>
  <c r="E2054" i="2"/>
  <c r="M2053" i="2"/>
  <c r="J2053" i="2"/>
  <c r="H2053" i="2"/>
  <c r="E2053" i="2"/>
  <c r="M2052" i="2"/>
  <c r="J2052" i="2"/>
  <c r="H2052" i="2"/>
  <c r="E2052" i="2"/>
  <c r="M2051" i="2"/>
  <c r="J2051" i="2"/>
  <c r="H2051" i="2"/>
  <c r="E2051" i="2"/>
  <c r="M2050" i="2"/>
  <c r="J2050" i="2"/>
  <c r="H2050" i="2"/>
  <c r="E2050" i="2"/>
  <c r="M2049" i="2"/>
  <c r="J2049" i="2"/>
  <c r="H2049" i="2"/>
  <c r="E2049" i="2"/>
  <c r="M2048" i="2"/>
  <c r="J2048" i="2"/>
  <c r="H2048" i="2"/>
  <c r="E2048" i="2"/>
  <c r="M2047" i="2"/>
  <c r="J2047" i="2"/>
  <c r="H2047" i="2"/>
  <c r="E2047" i="2"/>
  <c r="M2046" i="2"/>
  <c r="J2046" i="2"/>
  <c r="H2046" i="2"/>
  <c r="E2046" i="2"/>
  <c r="M2045" i="2"/>
  <c r="J2045" i="2"/>
  <c r="H2045" i="2"/>
  <c r="E2045" i="2"/>
  <c r="M2044" i="2"/>
  <c r="J2044" i="2"/>
  <c r="H2044" i="2"/>
  <c r="E2044" i="2"/>
  <c r="M2043" i="2"/>
  <c r="J2043" i="2"/>
  <c r="H2043" i="2"/>
  <c r="E2043" i="2"/>
  <c r="M2042" i="2"/>
  <c r="J2042" i="2"/>
  <c r="H2042" i="2"/>
  <c r="E2042" i="2"/>
  <c r="M2041" i="2"/>
  <c r="J2041" i="2"/>
  <c r="H2041" i="2"/>
  <c r="E2041" i="2"/>
  <c r="M2040" i="2"/>
  <c r="J2040" i="2"/>
  <c r="H2040" i="2"/>
  <c r="E2040" i="2"/>
  <c r="M2039" i="2"/>
  <c r="J2039" i="2"/>
  <c r="H2039" i="2"/>
  <c r="E2039" i="2"/>
  <c r="M2038" i="2"/>
  <c r="J2038" i="2"/>
  <c r="H2038" i="2"/>
  <c r="E2038" i="2"/>
  <c r="M2037" i="2"/>
  <c r="J2037" i="2"/>
  <c r="H2037" i="2"/>
  <c r="E2037" i="2"/>
  <c r="M2036" i="2"/>
  <c r="J2036" i="2"/>
  <c r="H2036" i="2"/>
  <c r="E2036" i="2"/>
  <c r="M2035" i="2"/>
  <c r="J2035" i="2"/>
  <c r="H2035" i="2"/>
  <c r="E2035" i="2"/>
  <c r="M2034" i="2"/>
  <c r="J2034" i="2"/>
  <c r="H2034" i="2"/>
  <c r="E2034" i="2"/>
  <c r="M2033" i="2"/>
  <c r="J2033" i="2"/>
  <c r="H2033" i="2"/>
  <c r="E2033" i="2"/>
  <c r="M2032" i="2"/>
  <c r="J2032" i="2"/>
  <c r="H2032" i="2"/>
  <c r="E2032" i="2"/>
  <c r="M2031" i="2"/>
  <c r="J2031" i="2"/>
  <c r="H2031" i="2"/>
  <c r="E2031" i="2"/>
  <c r="M2030" i="2"/>
  <c r="J2030" i="2"/>
  <c r="H2030" i="2"/>
  <c r="E2030" i="2"/>
  <c r="M2029" i="2"/>
  <c r="J2029" i="2"/>
  <c r="H2029" i="2"/>
  <c r="E2029" i="2"/>
  <c r="M2028" i="2"/>
  <c r="J2028" i="2"/>
  <c r="H2028" i="2"/>
  <c r="E2028" i="2"/>
  <c r="M2027" i="2"/>
  <c r="J2027" i="2"/>
  <c r="H2027" i="2"/>
  <c r="E2027" i="2"/>
  <c r="M2026" i="2"/>
  <c r="J2026" i="2"/>
  <c r="H2026" i="2"/>
  <c r="E2026" i="2"/>
  <c r="M2025" i="2"/>
  <c r="J2025" i="2"/>
  <c r="H2025" i="2"/>
  <c r="E2025" i="2"/>
  <c r="M2024" i="2"/>
  <c r="J2024" i="2"/>
  <c r="H2024" i="2"/>
  <c r="E2024" i="2"/>
  <c r="M2023" i="2"/>
  <c r="J2023" i="2"/>
  <c r="H2023" i="2"/>
  <c r="E2023" i="2"/>
  <c r="M2022" i="2"/>
  <c r="J2022" i="2"/>
  <c r="H2022" i="2"/>
  <c r="E2022" i="2"/>
  <c r="M2021" i="2"/>
  <c r="J2021" i="2"/>
  <c r="H2021" i="2"/>
  <c r="E2021" i="2"/>
  <c r="M2020" i="2"/>
  <c r="J2020" i="2"/>
  <c r="H2020" i="2"/>
  <c r="E2020" i="2"/>
  <c r="M2019" i="2"/>
  <c r="J2019" i="2"/>
  <c r="H2019" i="2"/>
  <c r="E2019" i="2"/>
  <c r="M2018" i="2"/>
  <c r="J2018" i="2"/>
  <c r="H2018" i="2"/>
  <c r="E2018" i="2"/>
  <c r="M2017" i="2"/>
  <c r="J2017" i="2"/>
  <c r="H2017" i="2"/>
  <c r="E2017" i="2"/>
  <c r="M2016" i="2"/>
  <c r="J2016" i="2"/>
  <c r="H2016" i="2"/>
  <c r="E2016" i="2"/>
  <c r="M2015" i="2"/>
  <c r="J2015" i="2"/>
  <c r="H2015" i="2"/>
  <c r="E2015" i="2"/>
  <c r="M2014" i="2"/>
  <c r="J2014" i="2"/>
  <c r="H2014" i="2"/>
  <c r="E2014" i="2"/>
  <c r="M2013" i="2"/>
  <c r="J2013" i="2"/>
  <c r="H2013" i="2"/>
  <c r="E2013" i="2"/>
  <c r="M2012" i="2"/>
  <c r="J2012" i="2"/>
  <c r="H2012" i="2"/>
  <c r="E2012" i="2"/>
  <c r="M2011" i="2"/>
  <c r="J2011" i="2"/>
  <c r="H2011" i="2"/>
  <c r="E2011" i="2"/>
  <c r="M2010" i="2"/>
  <c r="J2010" i="2"/>
  <c r="H2010" i="2"/>
  <c r="E2010" i="2"/>
  <c r="M2009" i="2"/>
  <c r="J2009" i="2"/>
  <c r="H2009" i="2"/>
  <c r="E2009" i="2"/>
  <c r="M2008" i="2"/>
  <c r="J2008" i="2"/>
  <c r="H2008" i="2"/>
  <c r="E2008" i="2"/>
  <c r="M2007" i="2"/>
  <c r="J2007" i="2"/>
  <c r="H2007" i="2"/>
  <c r="E2007" i="2"/>
  <c r="M2006" i="2"/>
  <c r="J2006" i="2"/>
  <c r="H2006" i="2"/>
  <c r="E2006" i="2"/>
  <c r="M2005" i="2"/>
  <c r="J2005" i="2"/>
  <c r="H2005" i="2"/>
  <c r="E2005" i="2"/>
  <c r="M2004" i="2"/>
  <c r="J2004" i="2"/>
  <c r="H2004" i="2"/>
  <c r="E2004" i="2"/>
  <c r="M2003" i="2"/>
  <c r="J2003" i="2"/>
  <c r="H2003" i="2"/>
  <c r="E2003" i="2"/>
  <c r="M2002" i="2"/>
  <c r="J2002" i="2"/>
  <c r="H2002" i="2"/>
  <c r="E2002" i="2"/>
  <c r="M2001" i="2"/>
  <c r="J2001" i="2"/>
  <c r="H2001" i="2"/>
  <c r="E2001" i="2"/>
  <c r="M2000" i="2"/>
  <c r="J2000" i="2"/>
  <c r="H2000" i="2"/>
  <c r="E2000" i="2"/>
  <c r="M1999" i="2"/>
  <c r="J1999" i="2"/>
  <c r="H1999" i="2"/>
  <c r="E1999" i="2"/>
  <c r="M1998" i="2"/>
  <c r="J1998" i="2"/>
  <c r="H1998" i="2"/>
  <c r="E1998" i="2"/>
  <c r="M1997" i="2"/>
  <c r="J1997" i="2"/>
  <c r="H1997" i="2"/>
  <c r="E1997" i="2"/>
  <c r="M1996" i="2"/>
  <c r="J1996" i="2"/>
  <c r="H1996" i="2"/>
  <c r="E1996" i="2"/>
  <c r="M1995" i="2"/>
  <c r="J1995" i="2"/>
  <c r="H1995" i="2"/>
  <c r="E1995" i="2"/>
  <c r="M1994" i="2"/>
  <c r="J1994" i="2"/>
  <c r="H1994" i="2"/>
  <c r="E1994" i="2"/>
  <c r="M1993" i="2"/>
  <c r="J1993" i="2"/>
  <c r="H1993" i="2"/>
  <c r="E1993" i="2"/>
  <c r="M1992" i="2"/>
  <c r="J1992" i="2"/>
  <c r="H1992" i="2"/>
  <c r="E1992" i="2"/>
  <c r="M1991" i="2"/>
  <c r="J1991" i="2"/>
  <c r="H1991" i="2"/>
  <c r="E1991" i="2"/>
  <c r="M1990" i="2"/>
  <c r="J1990" i="2"/>
  <c r="H1990" i="2"/>
  <c r="E1990" i="2"/>
  <c r="M1989" i="2"/>
  <c r="J1989" i="2"/>
  <c r="H1989" i="2"/>
  <c r="E1989" i="2"/>
  <c r="M1988" i="2"/>
  <c r="J1988" i="2"/>
  <c r="H1988" i="2"/>
  <c r="E1988" i="2"/>
  <c r="M1987" i="2"/>
  <c r="J1987" i="2"/>
  <c r="H1987" i="2"/>
  <c r="E1987" i="2"/>
  <c r="M1986" i="2"/>
  <c r="J1986" i="2"/>
  <c r="H1986" i="2"/>
  <c r="E1986" i="2"/>
  <c r="M1985" i="2"/>
  <c r="J1985" i="2"/>
  <c r="H1985" i="2"/>
  <c r="E1985" i="2"/>
  <c r="M1984" i="2"/>
  <c r="J1984" i="2"/>
  <c r="H1984" i="2"/>
  <c r="E1984" i="2"/>
  <c r="M1983" i="2"/>
  <c r="J1983" i="2"/>
  <c r="H1983" i="2"/>
  <c r="E1983" i="2"/>
  <c r="M1982" i="2"/>
  <c r="J1982" i="2"/>
  <c r="H1982" i="2"/>
  <c r="E1982" i="2"/>
  <c r="M1981" i="2"/>
  <c r="J1981" i="2"/>
  <c r="H1981" i="2"/>
  <c r="E1981" i="2"/>
  <c r="M1980" i="2"/>
  <c r="J1980" i="2"/>
  <c r="H1980" i="2"/>
  <c r="E1980" i="2"/>
  <c r="M1979" i="2"/>
  <c r="J1979" i="2"/>
  <c r="H1979" i="2"/>
  <c r="E1979" i="2"/>
  <c r="M1978" i="2"/>
  <c r="J1978" i="2"/>
  <c r="H1978" i="2"/>
  <c r="E1978" i="2"/>
  <c r="M1977" i="2"/>
  <c r="J1977" i="2"/>
  <c r="H1977" i="2"/>
  <c r="E1977" i="2"/>
  <c r="M1976" i="2"/>
  <c r="J1976" i="2"/>
  <c r="H1976" i="2"/>
  <c r="E1976" i="2"/>
  <c r="M1975" i="2"/>
  <c r="J1975" i="2"/>
  <c r="H1975" i="2"/>
  <c r="E1975" i="2"/>
  <c r="M1974" i="2"/>
  <c r="J1974" i="2"/>
  <c r="H1974" i="2"/>
  <c r="E1974" i="2"/>
  <c r="M1973" i="2"/>
  <c r="J1973" i="2"/>
  <c r="H1973" i="2"/>
  <c r="E1973" i="2"/>
  <c r="M1972" i="2"/>
  <c r="J1972" i="2"/>
  <c r="H1972" i="2"/>
  <c r="E1972" i="2"/>
  <c r="M1971" i="2"/>
  <c r="J1971" i="2"/>
  <c r="H1971" i="2"/>
  <c r="E1971" i="2"/>
  <c r="M1970" i="2"/>
  <c r="J1970" i="2"/>
  <c r="H1970" i="2"/>
  <c r="E1970" i="2"/>
  <c r="M1969" i="2"/>
  <c r="J1969" i="2"/>
  <c r="H1969" i="2"/>
  <c r="E1969" i="2"/>
  <c r="M1968" i="2"/>
  <c r="J1968" i="2"/>
  <c r="H1968" i="2"/>
  <c r="E1968" i="2"/>
  <c r="M1967" i="2"/>
  <c r="J1967" i="2"/>
  <c r="H1967" i="2"/>
  <c r="E1967" i="2"/>
  <c r="M1966" i="2"/>
  <c r="J1966" i="2"/>
  <c r="H1966" i="2"/>
  <c r="E1966" i="2"/>
  <c r="M1965" i="2"/>
  <c r="J1965" i="2"/>
  <c r="H1965" i="2"/>
  <c r="E1965" i="2"/>
  <c r="M1964" i="2"/>
  <c r="J1964" i="2"/>
  <c r="H1964" i="2"/>
  <c r="E1964" i="2"/>
  <c r="M1963" i="2"/>
  <c r="J1963" i="2"/>
  <c r="H1963" i="2"/>
  <c r="E1963" i="2"/>
  <c r="M1962" i="2"/>
  <c r="J1962" i="2"/>
  <c r="H1962" i="2"/>
  <c r="E1962" i="2"/>
  <c r="M1961" i="2"/>
  <c r="J1961" i="2"/>
  <c r="H1961" i="2"/>
  <c r="E1961" i="2"/>
  <c r="M1960" i="2"/>
  <c r="J1960" i="2"/>
  <c r="H1960" i="2"/>
  <c r="E1960" i="2"/>
  <c r="M1959" i="2"/>
  <c r="J1959" i="2"/>
  <c r="H1959" i="2"/>
  <c r="E1959" i="2"/>
  <c r="M1958" i="2"/>
  <c r="J1958" i="2"/>
  <c r="H1958" i="2"/>
  <c r="E1958" i="2"/>
  <c r="M1957" i="2"/>
  <c r="J1957" i="2"/>
  <c r="H1957" i="2"/>
  <c r="E1957" i="2"/>
  <c r="M1956" i="2"/>
  <c r="J1956" i="2"/>
  <c r="H1956" i="2"/>
  <c r="E1956" i="2"/>
  <c r="M1955" i="2"/>
  <c r="J1955" i="2"/>
  <c r="H1955" i="2"/>
  <c r="E1955" i="2"/>
  <c r="M1954" i="2"/>
  <c r="J1954" i="2"/>
  <c r="H1954" i="2"/>
  <c r="E1954" i="2"/>
  <c r="M1953" i="2"/>
  <c r="J1953" i="2"/>
  <c r="H1953" i="2"/>
  <c r="E1953" i="2"/>
  <c r="M1952" i="2"/>
  <c r="J1952" i="2"/>
  <c r="H1952" i="2"/>
  <c r="E1952" i="2"/>
  <c r="M1951" i="2"/>
  <c r="J1951" i="2"/>
  <c r="H1951" i="2"/>
  <c r="E1951" i="2"/>
  <c r="M1950" i="2"/>
  <c r="J1950" i="2"/>
  <c r="H1950" i="2"/>
  <c r="E1950" i="2"/>
  <c r="M1949" i="2"/>
  <c r="J1949" i="2"/>
  <c r="H1949" i="2"/>
  <c r="E1949" i="2"/>
  <c r="M1948" i="2"/>
  <c r="J1948" i="2"/>
  <c r="H1948" i="2"/>
  <c r="E1948" i="2"/>
  <c r="M1947" i="2"/>
  <c r="J1947" i="2"/>
  <c r="H1947" i="2"/>
  <c r="E1947" i="2"/>
  <c r="M1946" i="2"/>
  <c r="J1946" i="2"/>
  <c r="H1946" i="2"/>
  <c r="E1946" i="2"/>
  <c r="M1945" i="2"/>
  <c r="J1945" i="2"/>
  <c r="H1945" i="2"/>
  <c r="E1945" i="2"/>
  <c r="M1944" i="2"/>
  <c r="J1944" i="2"/>
  <c r="H1944" i="2"/>
  <c r="E1944" i="2"/>
  <c r="M1943" i="2"/>
  <c r="J1943" i="2"/>
  <c r="H1943" i="2"/>
  <c r="E1943" i="2"/>
  <c r="M1942" i="2"/>
  <c r="J1942" i="2"/>
  <c r="H1942" i="2"/>
  <c r="E1942" i="2"/>
  <c r="M1941" i="2"/>
  <c r="J1941" i="2"/>
  <c r="H1941" i="2"/>
  <c r="E1941" i="2"/>
  <c r="M1940" i="2"/>
  <c r="J1940" i="2"/>
  <c r="H1940" i="2"/>
  <c r="E1940" i="2"/>
  <c r="M1939" i="2"/>
  <c r="J1939" i="2"/>
  <c r="H1939" i="2"/>
  <c r="E1939" i="2"/>
  <c r="M1938" i="2"/>
  <c r="J1938" i="2"/>
  <c r="H1938" i="2"/>
  <c r="E1938" i="2"/>
  <c r="M1937" i="2"/>
  <c r="J1937" i="2"/>
  <c r="H1937" i="2"/>
  <c r="E1937" i="2"/>
  <c r="M1936" i="2"/>
  <c r="J1936" i="2"/>
  <c r="H1936" i="2"/>
  <c r="E1936" i="2"/>
  <c r="M1935" i="2"/>
  <c r="J1935" i="2"/>
  <c r="H1935" i="2"/>
  <c r="E1935" i="2"/>
  <c r="M1934" i="2"/>
  <c r="J1934" i="2"/>
  <c r="H1934" i="2"/>
  <c r="E1934" i="2"/>
  <c r="M1933" i="2"/>
  <c r="J1933" i="2"/>
  <c r="H1933" i="2"/>
  <c r="E1933" i="2"/>
  <c r="M1932" i="2"/>
  <c r="J1932" i="2"/>
  <c r="H1932" i="2"/>
  <c r="E1932" i="2"/>
  <c r="M1931" i="2"/>
  <c r="J1931" i="2"/>
  <c r="H1931" i="2"/>
  <c r="E1931" i="2"/>
  <c r="M1930" i="2"/>
  <c r="J1930" i="2"/>
  <c r="H1930" i="2"/>
  <c r="E1930" i="2"/>
  <c r="M1929" i="2"/>
  <c r="J1929" i="2"/>
  <c r="H1929" i="2"/>
  <c r="E1929" i="2"/>
  <c r="M1928" i="2"/>
  <c r="J1928" i="2"/>
  <c r="H1928" i="2"/>
  <c r="E1928" i="2"/>
  <c r="M1927" i="2"/>
  <c r="J1927" i="2"/>
  <c r="H1927" i="2"/>
  <c r="E1927" i="2"/>
  <c r="M1926" i="2"/>
  <c r="J1926" i="2"/>
  <c r="H1926" i="2"/>
  <c r="E1926" i="2"/>
  <c r="M1925" i="2"/>
  <c r="J1925" i="2"/>
  <c r="H1925" i="2"/>
  <c r="E1925" i="2"/>
  <c r="M1924" i="2"/>
  <c r="J1924" i="2"/>
  <c r="H1924" i="2"/>
  <c r="E1924" i="2"/>
  <c r="M1923" i="2"/>
  <c r="J1923" i="2"/>
  <c r="H1923" i="2"/>
  <c r="E1923" i="2"/>
  <c r="M1922" i="2"/>
  <c r="J1922" i="2"/>
  <c r="H1922" i="2"/>
  <c r="E1922" i="2"/>
  <c r="M1921" i="2"/>
  <c r="J1921" i="2"/>
  <c r="H1921" i="2"/>
  <c r="E1921" i="2"/>
  <c r="M1920" i="2"/>
  <c r="J1920" i="2"/>
  <c r="H1920" i="2"/>
  <c r="E1920" i="2"/>
  <c r="M1919" i="2"/>
  <c r="J1919" i="2"/>
  <c r="H1919" i="2"/>
  <c r="E1919" i="2"/>
  <c r="M1918" i="2"/>
  <c r="J1918" i="2"/>
  <c r="H1918" i="2"/>
  <c r="E1918" i="2"/>
  <c r="M1917" i="2"/>
  <c r="J1917" i="2"/>
  <c r="H1917" i="2"/>
  <c r="E1917" i="2"/>
  <c r="M1916" i="2"/>
  <c r="J1916" i="2"/>
  <c r="H1916" i="2"/>
  <c r="E1916" i="2"/>
  <c r="M1915" i="2"/>
  <c r="J1915" i="2"/>
  <c r="H1915" i="2"/>
  <c r="E1915" i="2"/>
  <c r="M1914" i="2"/>
  <c r="J1914" i="2"/>
  <c r="H1914" i="2"/>
  <c r="E1914" i="2"/>
  <c r="M1913" i="2"/>
  <c r="J1913" i="2"/>
  <c r="H1913" i="2"/>
  <c r="E1913" i="2"/>
  <c r="M1912" i="2"/>
  <c r="J1912" i="2"/>
  <c r="H1912" i="2"/>
  <c r="E1912" i="2"/>
  <c r="M1911" i="2"/>
  <c r="J1911" i="2"/>
  <c r="H1911" i="2"/>
  <c r="E1911" i="2"/>
  <c r="M1910" i="2"/>
  <c r="J1910" i="2"/>
  <c r="H1910" i="2"/>
  <c r="E1910" i="2"/>
  <c r="M1909" i="2"/>
  <c r="J1909" i="2"/>
  <c r="H1909" i="2"/>
  <c r="E1909" i="2"/>
  <c r="M1908" i="2"/>
  <c r="J1908" i="2"/>
  <c r="H1908" i="2"/>
  <c r="E1908" i="2"/>
  <c r="M1907" i="2"/>
  <c r="J1907" i="2"/>
  <c r="H1907" i="2"/>
  <c r="E1907" i="2"/>
  <c r="M1906" i="2"/>
  <c r="J1906" i="2"/>
  <c r="H1906" i="2"/>
  <c r="E1906" i="2"/>
  <c r="M1905" i="2"/>
  <c r="J1905" i="2"/>
  <c r="H1905" i="2"/>
  <c r="E1905" i="2"/>
  <c r="M1904" i="2"/>
  <c r="J1904" i="2"/>
  <c r="H1904" i="2"/>
  <c r="E1904" i="2"/>
  <c r="M1903" i="2"/>
  <c r="J1903" i="2"/>
  <c r="H1903" i="2"/>
  <c r="E1903" i="2"/>
  <c r="M1902" i="2"/>
  <c r="J1902" i="2"/>
  <c r="H1902" i="2"/>
  <c r="E1902" i="2"/>
  <c r="M1901" i="2"/>
  <c r="J1901" i="2"/>
  <c r="H1901" i="2"/>
  <c r="E1901" i="2"/>
  <c r="M1900" i="2"/>
  <c r="J1900" i="2"/>
  <c r="H1900" i="2"/>
  <c r="E1900" i="2"/>
  <c r="M1899" i="2"/>
  <c r="J1899" i="2"/>
  <c r="H1899" i="2"/>
  <c r="E1899" i="2"/>
  <c r="M1898" i="2"/>
  <c r="J1898" i="2"/>
  <c r="H1898" i="2"/>
  <c r="E1898" i="2"/>
  <c r="M1897" i="2"/>
  <c r="J1897" i="2"/>
  <c r="H1897" i="2"/>
  <c r="E1897" i="2"/>
  <c r="M1896" i="2"/>
  <c r="J1896" i="2"/>
  <c r="H1896" i="2"/>
  <c r="E1896" i="2"/>
  <c r="M1895" i="2"/>
  <c r="J1895" i="2"/>
  <c r="H1895" i="2"/>
  <c r="E1895" i="2"/>
  <c r="M1894" i="2"/>
  <c r="J1894" i="2"/>
  <c r="H1894" i="2"/>
  <c r="E1894" i="2"/>
  <c r="M1893" i="2"/>
  <c r="J1893" i="2"/>
  <c r="H1893" i="2"/>
  <c r="E1893" i="2"/>
  <c r="M1892" i="2"/>
  <c r="J1892" i="2"/>
  <c r="H1892" i="2"/>
  <c r="E1892" i="2"/>
  <c r="M1891" i="2"/>
  <c r="J1891" i="2"/>
  <c r="H1891" i="2"/>
  <c r="E1891" i="2"/>
  <c r="M1890" i="2"/>
  <c r="J1890" i="2"/>
  <c r="H1890" i="2"/>
  <c r="E1890" i="2"/>
  <c r="M1889" i="2"/>
  <c r="J1889" i="2"/>
  <c r="H1889" i="2"/>
  <c r="E1889" i="2"/>
  <c r="M1888" i="2"/>
  <c r="J1888" i="2"/>
  <c r="H1888" i="2"/>
  <c r="E1888" i="2"/>
  <c r="M1887" i="2"/>
  <c r="J1887" i="2"/>
  <c r="H1887" i="2"/>
  <c r="E1887" i="2"/>
  <c r="M1886" i="2"/>
  <c r="J1886" i="2"/>
  <c r="H1886" i="2"/>
  <c r="E1886" i="2"/>
  <c r="M1885" i="2"/>
  <c r="J1885" i="2"/>
  <c r="H1885" i="2"/>
  <c r="E1885" i="2"/>
  <c r="M1884" i="2"/>
  <c r="J1884" i="2"/>
  <c r="H1884" i="2"/>
  <c r="E1884" i="2"/>
  <c r="M1883" i="2"/>
  <c r="J1883" i="2"/>
  <c r="H1883" i="2"/>
  <c r="E1883" i="2"/>
  <c r="M1882" i="2"/>
  <c r="J1882" i="2"/>
  <c r="H1882" i="2"/>
  <c r="E1882" i="2"/>
  <c r="M1881" i="2"/>
  <c r="J1881" i="2"/>
  <c r="H1881" i="2"/>
  <c r="E1881" i="2"/>
  <c r="M1880" i="2"/>
  <c r="J1880" i="2"/>
  <c r="H1880" i="2"/>
  <c r="E1880" i="2"/>
  <c r="M1879" i="2"/>
  <c r="J1879" i="2"/>
  <c r="H1879" i="2"/>
  <c r="E1879" i="2"/>
  <c r="M1878" i="2"/>
  <c r="J1878" i="2"/>
  <c r="H1878" i="2"/>
  <c r="E1878" i="2"/>
  <c r="M1877" i="2"/>
  <c r="J1877" i="2"/>
  <c r="H1877" i="2"/>
  <c r="E1877" i="2"/>
  <c r="M1876" i="2"/>
  <c r="J1876" i="2"/>
  <c r="H1876" i="2"/>
  <c r="E1876" i="2"/>
  <c r="M1875" i="2"/>
  <c r="J1875" i="2"/>
  <c r="H1875" i="2"/>
  <c r="E1875" i="2"/>
  <c r="M1874" i="2"/>
  <c r="J1874" i="2"/>
  <c r="H1874" i="2"/>
  <c r="E1874" i="2"/>
  <c r="M1873" i="2"/>
  <c r="J1873" i="2"/>
  <c r="H1873" i="2"/>
  <c r="E1873" i="2"/>
  <c r="M1872" i="2"/>
  <c r="J1872" i="2"/>
  <c r="H1872" i="2"/>
  <c r="E1872" i="2"/>
  <c r="M1871" i="2"/>
  <c r="J1871" i="2"/>
  <c r="H1871" i="2"/>
  <c r="E1871" i="2"/>
  <c r="M1870" i="2"/>
  <c r="J1870" i="2"/>
  <c r="H1870" i="2"/>
  <c r="E1870" i="2"/>
  <c r="M1869" i="2"/>
  <c r="J1869" i="2"/>
  <c r="H1869" i="2"/>
  <c r="E1869" i="2"/>
  <c r="M1868" i="2"/>
  <c r="J1868" i="2"/>
  <c r="H1868" i="2"/>
  <c r="E1868" i="2"/>
  <c r="M1867" i="2"/>
  <c r="J1867" i="2"/>
  <c r="H1867" i="2"/>
  <c r="E1867" i="2"/>
  <c r="M1866" i="2"/>
  <c r="J1866" i="2"/>
  <c r="H1866" i="2"/>
  <c r="E1866" i="2"/>
  <c r="M1865" i="2"/>
  <c r="J1865" i="2"/>
  <c r="H1865" i="2"/>
  <c r="E1865" i="2"/>
  <c r="M1864" i="2"/>
  <c r="J1864" i="2"/>
  <c r="H1864" i="2"/>
  <c r="E1864" i="2"/>
  <c r="M1863" i="2"/>
  <c r="J1863" i="2"/>
  <c r="H1863" i="2"/>
  <c r="E1863" i="2"/>
  <c r="M1862" i="2"/>
  <c r="J1862" i="2"/>
  <c r="H1862" i="2"/>
  <c r="E1862" i="2"/>
  <c r="M1861" i="2"/>
  <c r="J1861" i="2"/>
  <c r="H1861" i="2"/>
  <c r="E1861" i="2"/>
  <c r="M1860" i="2"/>
  <c r="J1860" i="2"/>
  <c r="H1860" i="2"/>
  <c r="E1860" i="2"/>
  <c r="M1859" i="2"/>
  <c r="J1859" i="2"/>
  <c r="H1859" i="2"/>
  <c r="E1859" i="2"/>
  <c r="M1858" i="2"/>
  <c r="J1858" i="2"/>
  <c r="H1858" i="2"/>
  <c r="E1858" i="2"/>
  <c r="M1857" i="2"/>
  <c r="J1857" i="2"/>
  <c r="H1857" i="2"/>
  <c r="E1857" i="2"/>
  <c r="M1856" i="2"/>
  <c r="J1856" i="2"/>
  <c r="H1856" i="2"/>
  <c r="E1856" i="2"/>
  <c r="M1855" i="2"/>
  <c r="J1855" i="2"/>
  <c r="H1855" i="2"/>
  <c r="E1855" i="2"/>
  <c r="M1854" i="2"/>
  <c r="J1854" i="2"/>
  <c r="H1854" i="2"/>
  <c r="E1854" i="2"/>
  <c r="M1853" i="2"/>
  <c r="J1853" i="2"/>
  <c r="H1853" i="2"/>
  <c r="E1853" i="2"/>
  <c r="M1852" i="2"/>
  <c r="J1852" i="2"/>
  <c r="H1852" i="2"/>
  <c r="E1852" i="2"/>
  <c r="M1851" i="2"/>
  <c r="J1851" i="2"/>
  <c r="H1851" i="2"/>
  <c r="E1851" i="2"/>
  <c r="M1850" i="2"/>
  <c r="J1850" i="2"/>
  <c r="H1850" i="2"/>
  <c r="E1850" i="2"/>
  <c r="M1849" i="2"/>
  <c r="J1849" i="2"/>
  <c r="H1849" i="2"/>
  <c r="E1849" i="2"/>
  <c r="M1848" i="2"/>
  <c r="J1848" i="2"/>
  <c r="H1848" i="2"/>
  <c r="E1848" i="2"/>
  <c r="M1847" i="2"/>
  <c r="J1847" i="2"/>
  <c r="H1847" i="2"/>
  <c r="E1847" i="2"/>
  <c r="M1846" i="2"/>
  <c r="J1846" i="2"/>
  <c r="H1846" i="2"/>
  <c r="E1846" i="2"/>
  <c r="M1845" i="2"/>
  <c r="J1845" i="2"/>
  <c r="H1845" i="2"/>
  <c r="E1845" i="2"/>
  <c r="M1844" i="2"/>
  <c r="J1844" i="2"/>
  <c r="H1844" i="2"/>
  <c r="E1844" i="2"/>
  <c r="M1843" i="2"/>
  <c r="J1843" i="2"/>
  <c r="H1843" i="2"/>
  <c r="E1843" i="2"/>
  <c r="M1842" i="2"/>
  <c r="J1842" i="2"/>
  <c r="H1842" i="2"/>
  <c r="E1842" i="2"/>
  <c r="M1841" i="2"/>
  <c r="J1841" i="2"/>
  <c r="H1841" i="2"/>
  <c r="E1841" i="2"/>
  <c r="M1840" i="2"/>
  <c r="J1840" i="2"/>
  <c r="H1840" i="2"/>
  <c r="E1840" i="2"/>
  <c r="M1839" i="2"/>
  <c r="J1839" i="2"/>
  <c r="H1839" i="2"/>
  <c r="E1839" i="2"/>
  <c r="M1838" i="2"/>
  <c r="J1838" i="2"/>
  <c r="H1838" i="2"/>
  <c r="E1838" i="2"/>
  <c r="M1837" i="2"/>
  <c r="J1837" i="2"/>
  <c r="H1837" i="2"/>
  <c r="E1837" i="2"/>
  <c r="M1836" i="2"/>
  <c r="J1836" i="2"/>
  <c r="H1836" i="2"/>
  <c r="E1836" i="2"/>
  <c r="M1835" i="2"/>
  <c r="J1835" i="2"/>
  <c r="H1835" i="2"/>
  <c r="E1835" i="2"/>
  <c r="M1834" i="2"/>
  <c r="J1834" i="2"/>
  <c r="H1834" i="2"/>
  <c r="E1834" i="2"/>
  <c r="M1833" i="2"/>
  <c r="J1833" i="2"/>
  <c r="H1833" i="2"/>
  <c r="E1833" i="2"/>
  <c r="M1832" i="2"/>
  <c r="J1832" i="2"/>
  <c r="H1832" i="2"/>
  <c r="E1832" i="2"/>
  <c r="M1831" i="2"/>
  <c r="J1831" i="2"/>
  <c r="H1831" i="2"/>
  <c r="E1831" i="2"/>
  <c r="M1830" i="2"/>
  <c r="J1830" i="2"/>
  <c r="H1830" i="2"/>
  <c r="E1830" i="2"/>
  <c r="M1829" i="2"/>
  <c r="J1829" i="2"/>
  <c r="H1829" i="2"/>
  <c r="E1829" i="2"/>
  <c r="M1828" i="2"/>
  <c r="J1828" i="2"/>
  <c r="H1828" i="2"/>
  <c r="E1828" i="2"/>
  <c r="M1827" i="2"/>
  <c r="J1827" i="2"/>
  <c r="H1827" i="2"/>
  <c r="E1827" i="2"/>
  <c r="M1826" i="2"/>
  <c r="J1826" i="2"/>
  <c r="H1826" i="2"/>
  <c r="E1826" i="2"/>
  <c r="M1825" i="2"/>
  <c r="J1825" i="2"/>
  <c r="H1825" i="2"/>
  <c r="E1825" i="2"/>
  <c r="M1824" i="2"/>
  <c r="J1824" i="2"/>
  <c r="H1824" i="2"/>
  <c r="E1824" i="2"/>
  <c r="M1823" i="2"/>
  <c r="J1823" i="2"/>
  <c r="H1823" i="2"/>
  <c r="E1823" i="2"/>
  <c r="M1822" i="2"/>
  <c r="J1822" i="2"/>
  <c r="H1822" i="2"/>
  <c r="E1822" i="2"/>
  <c r="M1821" i="2"/>
  <c r="J1821" i="2"/>
  <c r="H1821" i="2"/>
  <c r="E1821" i="2"/>
  <c r="M1820" i="2"/>
  <c r="J1820" i="2"/>
  <c r="H1820" i="2"/>
  <c r="E1820" i="2"/>
  <c r="M1819" i="2"/>
  <c r="J1819" i="2"/>
  <c r="H1819" i="2"/>
  <c r="E1819" i="2"/>
  <c r="M1818" i="2"/>
  <c r="J1818" i="2"/>
  <c r="H1818" i="2"/>
  <c r="E1818" i="2"/>
  <c r="M1817" i="2"/>
  <c r="J1817" i="2"/>
  <c r="H1817" i="2"/>
  <c r="E1817" i="2"/>
  <c r="M1816" i="2"/>
  <c r="J1816" i="2"/>
  <c r="H1816" i="2"/>
  <c r="E1816" i="2"/>
  <c r="M1815" i="2"/>
  <c r="J1815" i="2"/>
  <c r="H1815" i="2"/>
  <c r="E1815" i="2"/>
  <c r="M1814" i="2"/>
  <c r="J1814" i="2"/>
  <c r="H1814" i="2"/>
  <c r="E1814" i="2"/>
  <c r="M1813" i="2"/>
  <c r="J1813" i="2"/>
  <c r="H1813" i="2"/>
  <c r="E1813" i="2"/>
  <c r="M1812" i="2"/>
  <c r="J1812" i="2"/>
  <c r="H1812" i="2"/>
  <c r="E1812" i="2"/>
  <c r="M1811" i="2"/>
  <c r="J1811" i="2"/>
  <c r="H1811" i="2"/>
  <c r="E1811" i="2"/>
  <c r="M1810" i="2"/>
  <c r="J1810" i="2"/>
  <c r="H1810" i="2"/>
  <c r="E1810" i="2"/>
  <c r="M1809" i="2"/>
  <c r="J1809" i="2"/>
  <c r="H1809" i="2"/>
  <c r="E1809" i="2"/>
  <c r="M1808" i="2"/>
  <c r="J1808" i="2"/>
  <c r="H1808" i="2"/>
  <c r="E1808" i="2"/>
  <c r="M1807" i="2"/>
  <c r="J1807" i="2"/>
  <c r="H1807" i="2"/>
  <c r="E1807" i="2"/>
  <c r="M1806" i="2"/>
  <c r="J1806" i="2"/>
  <c r="H1806" i="2"/>
  <c r="E1806" i="2"/>
  <c r="M1805" i="2"/>
  <c r="J1805" i="2"/>
  <c r="H1805" i="2"/>
  <c r="E1805" i="2"/>
  <c r="M1804" i="2"/>
  <c r="J1804" i="2"/>
  <c r="H1804" i="2"/>
  <c r="E1804" i="2"/>
  <c r="M1803" i="2"/>
  <c r="J1803" i="2"/>
  <c r="H1803" i="2"/>
  <c r="E1803" i="2"/>
  <c r="M1802" i="2"/>
  <c r="J1802" i="2"/>
  <c r="H1802" i="2"/>
  <c r="E1802" i="2"/>
  <c r="M1801" i="2"/>
  <c r="J1801" i="2"/>
  <c r="H1801" i="2"/>
  <c r="E1801" i="2"/>
  <c r="M1800" i="2"/>
  <c r="J1800" i="2"/>
  <c r="H1800" i="2"/>
  <c r="E1800" i="2"/>
  <c r="M1799" i="2"/>
  <c r="J1799" i="2"/>
  <c r="H1799" i="2"/>
  <c r="E1799" i="2"/>
  <c r="M1798" i="2"/>
  <c r="J1798" i="2"/>
  <c r="H1798" i="2"/>
  <c r="E1798" i="2"/>
  <c r="M1797" i="2"/>
  <c r="J1797" i="2"/>
  <c r="H1797" i="2"/>
  <c r="E1797" i="2"/>
  <c r="M1796" i="2"/>
  <c r="J1796" i="2"/>
  <c r="H1796" i="2"/>
  <c r="E1796" i="2"/>
  <c r="M1795" i="2"/>
  <c r="J1795" i="2"/>
  <c r="H1795" i="2"/>
  <c r="E1795" i="2"/>
  <c r="M1794" i="2"/>
  <c r="J1794" i="2"/>
  <c r="H1794" i="2"/>
  <c r="E1794" i="2"/>
  <c r="M1793" i="2"/>
  <c r="J1793" i="2"/>
  <c r="H1793" i="2"/>
  <c r="E1793" i="2"/>
  <c r="M1792" i="2"/>
  <c r="J1792" i="2"/>
  <c r="H1792" i="2"/>
  <c r="E1792" i="2"/>
  <c r="M1791" i="2"/>
  <c r="J1791" i="2"/>
  <c r="H1791" i="2"/>
  <c r="E1791" i="2"/>
  <c r="M1790" i="2"/>
  <c r="J1790" i="2"/>
  <c r="H1790" i="2"/>
  <c r="E1790" i="2"/>
  <c r="M1789" i="2"/>
  <c r="J1789" i="2"/>
  <c r="H1789" i="2"/>
  <c r="E1789" i="2"/>
  <c r="M1788" i="2"/>
  <c r="J1788" i="2"/>
  <c r="H1788" i="2"/>
  <c r="E1788" i="2"/>
  <c r="M1787" i="2"/>
  <c r="J1787" i="2"/>
  <c r="H1787" i="2"/>
  <c r="E1787" i="2"/>
  <c r="M1786" i="2"/>
  <c r="J1786" i="2"/>
  <c r="H1786" i="2"/>
  <c r="E1786" i="2"/>
  <c r="M1785" i="2"/>
  <c r="J1785" i="2"/>
  <c r="H1785" i="2"/>
  <c r="E1785" i="2"/>
  <c r="M1784" i="2"/>
  <c r="J1784" i="2"/>
  <c r="H1784" i="2"/>
  <c r="E1784" i="2"/>
  <c r="M1783" i="2"/>
  <c r="J1783" i="2"/>
  <c r="H1783" i="2"/>
  <c r="E1783" i="2"/>
  <c r="M1782" i="2"/>
  <c r="J1782" i="2"/>
  <c r="H1782" i="2"/>
  <c r="E1782" i="2"/>
  <c r="M1781" i="2"/>
  <c r="J1781" i="2"/>
  <c r="H1781" i="2"/>
  <c r="E1781" i="2"/>
  <c r="M1780" i="2"/>
  <c r="J1780" i="2"/>
  <c r="H1780" i="2"/>
  <c r="E1780" i="2"/>
  <c r="M1779" i="2"/>
  <c r="J1779" i="2"/>
  <c r="H1779" i="2"/>
  <c r="E1779" i="2"/>
  <c r="M1778" i="2"/>
  <c r="J1778" i="2"/>
  <c r="H1778" i="2"/>
  <c r="E1778" i="2"/>
  <c r="M1777" i="2"/>
  <c r="J1777" i="2"/>
  <c r="H1777" i="2"/>
  <c r="E1777" i="2"/>
  <c r="M1776" i="2"/>
  <c r="J1776" i="2"/>
  <c r="H1776" i="2"/>
  <c r="E1776" i="2"/>
  <c r="M1775" i="2"/>
  <c r="J1775" i="2"/>
  <c r="H1775" i="2"/>
  <c r="E1775" i="2"/>
  <c r="M1774" i="2"/>
  <c r="J1774" i="2"/>
  <c r="H1774" i="2"/>
  <c r="E1774" i="2"/>
  <c r="M1773" i="2"/>
  <c r="J1773" i="2"/>
  <c r="H1773" i="2"/>
  <c r="E1773" i="2"/>
  <c r="M1772" i="2"/>
  <c r="J1772" i="2"/>
  <c r="H1772" i="2"/>
  <c r="E1772" i="2"/>
  <c r="M1771" i="2"/>
  <c r="J1771" i="2"/>
  <c r="H1771" i="2"/>
  <c r="E1771" i="2"/>
  <c r="M1770" i="2"/>
  <c r="J1770" i="2"/>
  <c r="H1770" i="2"/>
  <c r="E1770" i="2"/>
  <c r="M1769" i="2"/>
  <c r="J1769" i="2"/>
  <c r="H1769" i="2"/>
  <c r="E1769" i="2"/>
  <c r="M1768" i="2"/>
  <c r="J1768" i="2"/>
  <c r="H1768" i="2"/>
  <c r="E1768" i="2"/>
  <c r="M1767" i="2"/>
  <c r="J1767" i="2"/>
  <c r="H1767" i="2"/>
  <c r="E1767" i="2"/>
  <c r="M1766" i="2"/>
  <c r="J1766" i="2"/>
  <c r="H1766" i="2"/>
  <c r="E1766" i="2"/>
  <c r="M1765" i="2"/>
  <c r="J1765" i="2"/>
  <c r="H1765" i="2"/>
  <c r="E1765" i="2"/>
  <c r="M1764" i="2"/>
  <c r="J1764" i="2"/>
  <c r="H1764" i="2"/>
  <c r="E1764" i="2"/>
  <c r="M1763" i="2"/>
  <c r="J1763" i="2"/>
  <c r="H1763" i="2"/>
  <c r="E1763" i="2"/>
  <c r="M1762" i="2"/>
  <c r="J1762" i="2"/>
  <c r="H1762" i="2"/>
  <c r="E1762" i="2"/>
  <c r="M1761" i="2"/>
  <c r="J1761" i="2"/>
  <c r="H1761" i="2"/>
  <c r="E1761" i="2"/>
  <c r="M1760" i="2"/>
  <c r="J1760" i="2"/>
  <c r="H1760" i="2"/>
  <c r="E1760" i="2"/>
  <c r="M1759" i="2"/>
  <c r="J1759" i="2"/>
  <c r="H1759" i="2"/>
  <c r="E1759" i="2"/>
  <c r="M1758" i="2"/>
  <c r="J1758" i="2"/>
  <c r="H1758" i="2"/>
  <c r="E1758" i="2"/>
  <c r="M1757" i="2"/>
  <c r="J1757" i="2"/>
  <c r="H1757" i="2"/>
  <c r="E1757" i="2"/>
  <c r="M1756" i="2"/>
  <c r="J1756" i="2"/>
  <c r="H1756" i="2"/>
  <c r="E1756" i="2"/>
  <c r="M1755" i="2"/>
  <c r="J1755" i="2"/>
  <c r="H1755" i="2"/>
  <c r="E1755" i="2"/>
  <c r="M1754" i="2"/>
  <c r="J1754" i="2"/>
  <c r="H1754" i="2"/>
  <c r="E1754" i="2"/>
  <c r="M1753" i="2"/>
  <c r="J1753" i="2"/>
  <c r="H1753" i="2"/>
  <c r="E1753" i="2"/>
  <c r="M1752" i="2"/>
  <c r="J1752" i="2"/>
  <c r="H1752" i="2"/>
  <c r="E1752" i="2"/>
  <c r="M1751" i="2"/>
  <c r="J1751" i="2"/>
  <c r="H1751" i="2"/>
  <c r="E1751" i="2"/>
  <c r="M1750" i="2"/>
  <c r="J1750" i="2"/>
  <c r="H1750" i="2"/>
  <c r="E1750" i="2"/>
  <c r="M1749" i="2"/>
  <c r="J1749" i="2"/>
  <c r="H1749" i="2"/>
  <c r="E1749" i="2"/>
  <c r="M1748" i="2"/>
  <c r="J1748" i="2"/>
  <c r="H1748" i="2"/>
  <c r="E1748" i="2"/>
  <c r="M1747" i="2"/>
  <c r="J1747" i="2"/>
  <c r="H1747" i="2"/>
  <c r="E1747" i="2"/>
  <c r="M1746" i="2"/>
  <c r="J1746" i="2"/>
  <c r="H1746" i="2"/>
  <c r="E1746" i="2"/>
  <c r="M1745" i="2"/>
  <c r="J1745" i="2"/>
  <c r="H1745" i="2"/>
  <c r="E1745" i="2"/>
  <c r="M1744" i="2"/>
  <c r="J1744" i="2"/>
  <c r="H1744" i="2"/>
  <c r="E1744" i="2"/>
  <c r="M1743" i="2"/>
  <c r="J1743" i="2"/>
  <c r="H1743" i="2"/>
  <c r="E1743" i="2"/>
  <c r="M1742" i="2"/>
  <c r="J1742" i="2"/>
  <c r="H1742" i="2"/>
  <c r="E1742" i="2"/>
  <c r="M1741" i="2"/>
  <c r="J1741" i="2"/>
  <c r="H1741" i="2"/>
  <c r="E1741" i="2"/>
  <c r="M1740" i="2"/>
  <c r="J1740" i="2"/>
  <c r="H1740" i="2"/>
  <c r="E1740" i="2"/>
  <c r="M1739" i="2"/>
  <c r="J1739" i="2"/>
  <c r="H1739" i="2"/>
  <c r="E1739" i="2"/>
  <c r="M1738" i="2"/>
  <c r="J1738" i="2"/>
  <c r="H1738" i="2"/>
  <c r="E1738" i="2"/>
  <c r="M1737" i="2"/>
  <c r="J1737" i="2"/>
  <c r="H1737" i="2"/>
  <c r="E1737" i="2"/>
  <c r="M1736" i="2"/>
  <c r="J1736" i="2"/>
  <c r="H1736" i="2"/>
  <c r="E1736" i="2"/>
  <c r="M1735" i="2"/>
  <c r="J1735" i="2"/>
  <c r="H1735" i="2"/>
  <c r="E1735" i="2"/>
  <c r="M1734" i="2"/>
  <c r="J1734" i="2"/>
  <c r="H1734" i="2"/>
  <c r="E1734" i="2"/>
  <c r="M1733" i="2"/>
  <c r="J1733" i="2"/>
  <c r="H1733" i="2"/>
  <c r="E1733" i="2"/>
  <c r="M1732" i="2"/>
  <c r="J1732" i="2"/>
  <c r="H1732" i="2"/>
  <c r="E1732" i="2"/>
  <c r="M1731" i="2"/>
  <c r="J1731" i="2"/>
  <c r="H1731" i="2"/>
  <c r="E1731" i="2"/>
  <c r="M1730" i="2"/>
  <c r="J1730" i="2"/>
  <c r="H1730" i="2"/>
  <c r="E1730" i="2"/>
  <c r="M1729" i="2"/>
  <c r="J1729" i="2"/>
  <c r="H1729" i="2"/>
  <c r="E1729" i="2"/>
  <c r="M1728" i="2"/>
  <c r="J1728" i="2"/>
  <c r="H1728" i="2"/>
  <c r="E1728" i="2"/>
  <c r="M1727" i="2"/>
  <c r="J1727" i="2"/>
  <c r="H1727" i="2"/>
  <c r="E1727" i="2"/>
  <c r="M1726" i="2"/>
  <c r="J1726" i="2"/>
  <c r="H1726" i="2"/>
  <c r="E1726" i="2"/>
  <c r="M1725" i="2"/>
  <c r="J1725" i="2"/>
  <c r="H1725" i="2"/>
  <c r="E1725" i="2"/>
  <c r="M1724" i="2"/>
  <c r="J1724" i="2"/>
  <c r="H1724" i="2"/>
  <c r="E1724" i="2"/>
  <c r="M1723" i="2"/>
  <c r="J1723" i="2"/>
  <c r="H1723" i="2"/>
  <c r="E1723" i="2"/>
  <c r="M1722" i="2"/>
  <c r="J1722" i="2"/>
  <c r="H1722" i="2"/>
  <c r="E1722" i="2"/>
  <c r="M1721" i="2"/>
  <c r="J1721" i="2"/>
  <c r="H1721" i="2"/>
  <c r="E1721" i="2"/>
  <c r="M1720" i="2"/>
  <c r="J1720" i="2"/>
  <c r="H1720" i="2"/>
  <c r="E1720" i="2"/>
  <c r="M1719" i="2"/>
  <c r="J1719" i="2"/>
  <c r="H1719" i="2"/>
  <c r="E1719" i="2"/>
  <c r="M1718" i="2"/>
  <c r="J1718" i="2"/>
  <c r="H1718" i="2"/>
  <c r="E1718" i="2"/>
  <c r="M1717" i="2"/>
  <c r="J1717" i="2"/>
  <c r="H1717" i="2"/>
  <c r="E1717" i="2"/>
  <c r="M1716" i="2"/>
  <c r="J1716" i="2"/>
  <c r="H1716" i="2"/>
  <c r="E1716" i="2"/>
  <c r="M1715" i="2"/>
  <c r="J1715" i="2"/>
  <c r="H1715" i="2"/>
  <c r="E1715" i="2"/>
  <c r="M1714" i="2"/>
  <c r="J1714" i="2"/>
  <c r="H1714" i="2"/>
  <c r="E1714" i="2"/>
  <c r="M1713" i="2"/>
  <c r="J1713" i="2"/>
  <c r="H1713" i="2"/>
  <c r="E1713" i="2"/>
  <c r="M1712" i="2"/>
  <c r="J1712" i="2"/>
  <c r="H1712" i="2"/>
  <c r="E1712" i="2"/>
  <c r="M1711" i="2"/>
  <c r="J1711" i="2"/>
  <c r="H1711" i="2"/>
  <c r="E1711" i="2"/>
  <c r="M1710" i="2"/>
  <c r="J1710" i="2"/>
  <c r="H1710" i="2"/>
  <c r="E1710" i="2"/>
  <c r="M1709" i="2"/>
  <c r="J1709" i="2"/>
  <c r="H1709" i="2"/>
  <c r="E1709" i="2"/>
  <c r="M1708" i="2"/>
  <c r="J1708" i="2"/>
  <c r="H1708" i="2"/>
  <c r="E1708" i="2"/>
  <c r="M1707" i="2"/>
  <c r="J1707" i="2"/>
  <c r="H1707" i="2"/>
  <c r="E1707" i="2"/>
  <c r="M1706" i="2"/>
  <c r="J1706" i="2"/>
  <c r="H1706" i="2"/>
  <c r="E1706" i="2"/>
  <c r="M1705" i="2"/>
  <c r="J1705" i="2"/>
  <c r="H1705" i="2"/>
  <c r="E1705" i="2"/>
  <c r="M1704" i="2"/>
  <c r="J1704" i="2"/>
  <c r="H1704" i="2"/>
  <c r="E1704" i="2"/>
  <c r="M1703" i="2"/>
  <c r="J1703" i="2"/>
  <c r="H1703" i="2"/>
  <c r="E1703" i="2"/>
  <c r="M1702" i="2"/>
  <c r="J1702" i="2"/>
  <c r="H1702" i="2"/>
  <c r="E1702" i="2"/>
  <c r="M1701" i="2"/>
  <c r="J1701" i="2"/>
  <c r="H1701" i="2"/>
  <c r="E1701" i="2"/>
  <c r="M1700" i="2"/>
  <c r="J1700" i="2"/>
  <c r="H1700" i="2"/>
  <c r="E1700" i="2"/>
  <c r="M1699" i="2"/>
  <c r="J1699" i="2"/>
  <c r="H1699" i="2"/>
  <c r="E1699" i="2"/>
  <c r="M1698" i="2"/>
  <c r="J1698" i="2"/>
  <c r="H1698" i="2"/>
  <c r="E1698" i="2"/>
  <c r="M1697" i="2"/>
  <c r="J1697" i="2"/>
  <c r="H1697" i="2"/>
  <c r="E1697" i="2"/>
  <c r="M1696" i="2"/>
  <c r="J1696" i="2"/>
  <c r="H1696" i="2"/>
  <c r="E1696" i="2"/>
  <c r="M1695" i="2"/>
  <c r="J1695" i="2"/>
  <c r="H1695" i="2"/>
  <c r="E1695" i="2"/>
  <c r="M1694" i="2"/>
  <c r="J1694" i="2"/>
  <c r="H1694" i="2"/>
  <c r="E1694" i="2"/>
  <c r="M1693" i="2"/>
  <c r="J1693" i="2"/>
  <c r="H1693" i="2"/>
  <c r="E1693" i="2"/>
  <c r="M1692" i="2"/>
  <c r="J1692" i="2"/>
  <c r="H1692" i="2"/>
  <c r="E1692" i="2"/>
  <c r="M1691" i="2"/>
  <c r="J1691" i="2"/>
  <c r="H1691" i="2"/>
  <c r="E1691" i="2"/>
  <c r="M1690" i="2"/>
  <c r="J1690" i="2"/>
  <c r="H1690" i="2"/>
  <c r="E1690" i="2"/>
  <c r="M1689" i="2"/>
  <c r="J1689" i="2"/>
  <c r="H1689" i="2"/>
  <c r="E1689" i="2"/>
  <c r="M1688" i="2"/>
  <c r="J1688" i="2"/>
  <c r="H1688" i="2"/>
  <c r="E1688" i="2"/>
  <c r="M1687" i="2"/>
  <c r="J1687" i="2"/>
  <c r="H1687" i="2"/>
  <c r="E1687" i="2"/>
  <c r="M1686" i="2"/>
  <c r="J1686" i="2"/>
  <c r="H1686" i="2"/>
  <c r="E1686" i="2"/>
  <c r="M1685" i="2"/>
  <c r="J1685" i="2"/>
  <c r="H1685" i="2"/>
  <c r="E1685" i="2"/>
  <c r="M1684" i="2"/>
  <c r="J1684" i="2"/>
  <c r="H1684" i="2"/>
  <c r="E1684" i="2"/>
  <c r="M1683" i="2"/>
  <c r="J1683" i="2"/>
  <c r="H1683" i="2"/>
  <c r="E1683" i="2"/>
  <c r="M1682" i="2"/>
  <c r="J1682" i="2"/>
  <c r="H1682" i="2"/>
  <c r="E1682" i="2"/>
  <c r="M1681" i="2"/>
  <c r="J1681" i="2"/>
  <c r="H1681" i="2"/>
  <c r="E1681" i="2"/>
  <c r="M1680" i="2"/>
  <c r="J1680" i="2"/>
  <c r="H1680" i="2"/>
  <c r="E1680" i="2"/>
  <c r="M1679" i="2"/>
  <c r="J1679" i="2"/>
  <c r="H1679" i="2"/>
  <c r="E1679" i="2"/>
  <c r="M1678" i="2"/>
  <c r="J1678" i="2"/>
  <c r="H1678" i="2"/>
  <c r="E1678" i="2"/>
  <c r="M1677" i="2"/>
  <c r="J1677" i="2"/>
  <c r="H1677" i="2"/>
  <c r="E1677" i="2"/>
  <c r="M1676" i="2"/>
  <c r="J1676" i="2"/>
  <c r="H1676" i="2"/>
  <c r="E1676" i="2"/>
  <c r="M1675" i="2"/>
  <c r="J1675" i="2"/>
  <c r="H1675" i="2"/>
  <c r="E1675" i="2"/>
  <c r="M1674" i="2"/>
  <c r="J1674" i="2"/>
  <c r="H1674" i="2"/>
  <c r="E1674" i="2"/>
  <c r="M1673" i="2"/>
  <c r="J1673" i="2"/>
  <c r="H1673" i="2"/>
  <c r="E1673" i="2"/>
  <c r="M1672" i="2"/>
  <c r="J1672" i="2"/>
  <c r="H1672" i="2"/>
  <c r="E1672" i="2"/>
  <c r="M1671" i="2"/>
  <c r="J1671" i="2"/>
  <c r="H1671" i="2"/>
  <c r="E1671" i="2"/>
  <c r="M1670" i="2"/>
  <c r="J1670" i="2"/>
  <c r="H1670" i="2"/>
  <c r="E1670" i="2"/>
  <c r="M1669" i="2"/>
  <c r="J1669" i="2"/>
  <c r="H1669" i="2"/>
  <c r="E1669" i="2"/>
  <c r="M1668" i="2"/>
  <c r="J1668" i="2"/>
  <c r="H1668" i="2"/>
  <c r="E1668" i="2"/>
  <c r="M1667" i="2"/>
  <c r="J1667" i="2"/>
  <c r="H1667" i="2"/>
  <c r="E1667" i="2"/>
  <c r="M1666" i="2"/>
  <c r="J1666" i="2"/>
  <c r="H1666" i="2"/>
  <c r="E1666" i="2"/>
  <c r="M1665" i="2"/>
  <c r="J1665" i="2"/>
  <c r="H1665" i="2"/>
  <c r="E1665" i="2"/>
  <c r="M1664" i="2"/>
  <c r="J1664" i="2"/>
  <c r="H1664" i="2"/>
  <c r="E1664" i="2"/>
  <c r="M1663" i="2"/>
  <c r="J1663" i="2"/>
  <c r="H1663" i="2"/>
  <c r="E1663" i="2"/>
  <c r="M1662" i="2"/>
  <c r="J1662" i="2"/>
  <c r="H1662" i="2"/>
  <c r="E1662" i="2"/>
  <c r="M1661" i="2"/>
  <c r="J1661" i="2"/>
  <c r="H1661" i="2"/>
  <c r="E1661" i="2"/>
  <c r="M1660" i="2"/>
  <c r="J1660" i="2"/>
  <c r="H1660" i="2"/>
  <c r="E1660" i="2"/>
  <c r="M1659" i="2"/>
  <c r="J1659" i="2"/>
  <c r="H1659" i="2"/>
  <c r="E1659" i="2"/>
  <c r="M1658" i="2"/>
  <c r="J1658" i="2"/>
  <c r="H1658" i="2"/>
  <c r="E1658" i="2"/>
  <c r="M1657" i="2"/>
  <c r="J1657" i="2"/>
  <c r="H1657" i="2"/>
  <c r="E1657" i="2"/>
  <c r="M1656" i="2"/>
  <c r="J1656" i="2"/>
  <c r="H1656" i="2"/>
  <c r="E1656" i="2"/>
  <c r="M1655" i="2"/>
  <c r="J1655" i="2"/>
  <c r="H1655" i="2"/>
  <c r="E1655" i="2"/>
  <c r="M1654" i="2"/>
  <c r="J1654" i="2"/>
  <c r="H1654" i="2"/>
  <c r="E1654" i="2"/>
  <c r="M1653" i="2"/>
  <c r="J1653" i="2"/>
  <c r="H1653" i="2"/>
  <c r="E1653" i="2"/>
  <c r="M1652" i="2"/>
  <c r="J1652" i="2"/>
  <c r="H1652" i="2"/>
  <c r="E1652" i="2"/>
  <c r="M1651" i="2"/>
  <c r="J1651" i="2"/>
  <c r="H1651" i="2"/>
  <c r="E1651" i="2"/>
  <c r="M1650" i="2"/>
  <c r="J1650" i="2"/>
  <c r="H1650" i="2"/>
  <c r="E1650" i="2"/>
  <c r="M1649" i="2"/>
  <c r="J1649" i="2"/>
  <c r="H1649" i="2"/>
  <c r="E1649" i="2"/>
  <c r="M1648" i="2"/>
  <c r="J1648" i="2"/>
  <c r="H1648" i="2"/>
  <c r="E1648" i="2"/>
  <c r="M1647" i="2"/>
  <c r="J1647" i="2"/>
  <c r="H1647" i="2"/>
  <c r="E1647" i="2"/>
  <c r="M1646" i="2"/>
  <c r="J1646" i="2"/>
  <c r="H1646" i="2"/>
  <c r="E1646" i="2"/>
  <c r="M1645" i="2"/>
  <c r="J1645" i="2"/>
  <c r="H1645" i="2"/>
  <c r="E1645" i="2"/>
  <c r="M1644" i="2"/>
  <c r="J1644" i="2"/>
  <c r="H1644" i="2"/>
  <c r="E1644" i="2"/>
  <c r="M1643" i="2"/>
  <c r="J1643" i="2"/>
  <c r="H1643" i="2"/>
  <c r="E1643" i="2"/>
  <c r="M1642" i="2"/>
  <c r="J1642" i="2"/>
  <c r="H1642" i="2"/>
  <c r="E1642" i="2"/>
  <c r="M1641" i="2"/>
  <c r="J1641" i="2"/>
  <c r="H1641" i="2"/>
  <c r="E1641" i="2"/>
  <c r="M1640" i="2"/>
  <c r="J1640" i="2"/>
  <c r="H1640" i="2"/>
  <c r="E1640" i="2"/>
  <c r="M1639" i="2"/>
  <c r="J1639" i="2"/>
  <c r="H1639" i="2"/>
  <c r="E1639" i="2"/>
  <c r="M1638" i="2"/>
  <c r="J1638" i="2"/>
  <c r="H1638" i="2"/>
  <c r="E1638" i="2"/>
  <c r="M1637" i="2"/>
  <c r="J1637" i="2"/>
  <c r="H1637" i="2"/>
  <c r="E1637" i="2"/>
  <c r="M1636" i="2"/>
  <c r="J1636" i="2"/>
  <c r="H1636" i="2"/>
  <c r="E1636" i="2"/>
  <c r="M1635" i="2"/>
  <c r="J1635" i="2"/>
  <c r="H1635" i="2"/>
  <c r="E1635" i="2"/>
  <c r="M1634" i="2"/>
  <c r="J1634" i="2"/>
  <c r="H1634" i="2"/>
  <c r="E1634" i="2"/>
  <c r="M1633" i="2"/>
  <c r="J1633" i="2"/>
  <c r="H1633" i="2"/>
  <c r="E1633" i="2"/>
  <c r="M1632" i="2"/>
  <c r="J1632" i="2"/>
  <c r="H1632" i="2"/>
  <c r="E1632" i="2"/>
  <c r="M1631" i="2"/>
  <c r="J1631" i="2"/>
  <c r="H1631" i="2"/>
  <c r="E1631" i="2"/>
  <c r="M1630" i="2"/>
  <c r="J1630" i="2"/>
  <c r="H1630" i="2"/>
  <c r="E1630" i="2"/>
  <c r="M1629" i="2"/>
  <c r="J1629" i="2"/>
  <c r="H1629" i="2"/>
  <c r="E1629" i="2"/>
  <c r="M1628" i="2"/>
  <c r="J1628" i="2"/>
  <c r="H1628" i="2"/>
  <c r="E1628" i="2"/>
  <c r="M1627" i="2"/>
  <c r="J1627" i="2"/>
  <c r="H1627" i="2"/>
  <c r="E1627" i="2"/>
  <c r="M1626" i="2"/>
  <c r="J1626" i="2"/>
  <c r="H1626" i="2"/>
  <c r="E1626" i="2"/>
  <c r="M1625" i="2"/>
  <c r="J1625" i="2"/>
  <c r="H1625" i="2"/>
  <c r="E1625" i="2"/>
  <c r="M1624" i="2"/>
  <c r="J1624" i="2"/>
  <c r="H1624" i="2"/>
  <c r="E1624" i="2"/>
  <c r="M1623" i="2"/>
  <c r="J1623" i="2"/>
  <c r="H1623" i="2"/>
  <c r="E1623" i="2"/>
  <c r="M1622" i="2"/>
  <c r="J1622" i="2"/>
  <c r="H1622" i="2"/>
  <c r="E1622" i="2"/>
  <c r="M1621" i="2"/>
  <c r="J1621" i="2"/>
  <c r="H1621" i="2"/>
  <c r="E1621" i="2"/>
  <c r="M1620" i="2"/>
  <c r="J1620" i="2"/>
  <c r="H1620" i="2"/>
  <c r="E1620" i="2"/>
  <c r="M1619" i="2"/>
  <c r="J1619" i="2"/>
  <c r="H1619" i="2"/>
  <c r="E1619" i="2"/>
  <c r="M1618" i="2"/>
  <c r="J1618" i="2"/>
  <c r="H1618" i="2"/>
  <c r="E1618" i="2"/>
  <c r="M1617" i="2"/>
  <c r="J1617" i="2"/>
  <c r="H1617" i="2"/>
  <c r="E1617" i="2"/>
  <c r="M1616" i="2"/>
  <c r="J1616" i="2"/>
  <c r="H1616" i="2"/>
  <c r="E1616" i="2"/>
  <c r="M1615" i="2"/>
  <c r="J1615" i="2"/>
  <c r="H1615" i="2"/>
  <c r="E1615" i="2"/>
  <c r="M1614" i="2"/>
  <c r="J1614" i="2"/>
  <c r="H1614" i="2"/>
  <c r="E1614" i="2"/>
  <c r="M1613" i="2"/>
  <c r="J1613" i="2"/>
  <c r="H1613" i="2"/>
  <c r="E1613" i="2"/>
  <c r="M1612" i="2"/>
  <c r="J1612" i="2"/>
  <c r="H1612" i="2"/>
  <c r="E1612" i="2"/>
  <c r="M1611" i="2"/>
  <c r="J1611" i="2"/>
  <c r="H1611" i="2"/>
  <c r="E1611" i="2"/>
  <c r="M1610" i="2"/>
  <c r="J1610" i="2"/>
  <c r="H1610" i="2"/>
  <c r="E1610" i="2"/>
  <c r="M1609" i="2"/>
  <c r="J1609" i="2"/>
  <c r="H1609" i="2"/>
  <c r="E1609" i="2"/>
  <c r="M1608" i="2"/>
  <c r="J1608" i="2"/>
  <c r="H1608" i="2"/>
  <c r="E1608" i="2"/>
  <c r="M1607" i="2"/>
  <c r="J1607" i="2"/>
  <c r="H1607" i="2"/>
  <c r="E1607" i="2"/>
  <c r="M1606" i="2"/>
  <c r="J1606" i="2"/>
  <c r="H1606" i="2"/>
  <c r="E1606" i="2"/>
  <c r="M1605" i="2"/>
  <c r="J1605" i="2"/>
  <c r="H1605" i="2"/>
  <c r="E1605" i="2"/>
  <c r="M1604" i="2"/>
  <c r="J1604" i="2"/>
  <c r="H1604" i="2"/>
  <c r="E1604" i="2"/>
  <c r="M1603" i="2"/>
  <c r="J1603" i="2"/>
  <c r="H1603" i="2"/>
  <c r="E1603" i="2"/>
  <c r="M1602" i="2"/>
  <c r="J1602" i="2"/>
  <c r="H1602" i="2"/>
  <c r="E1602" i="2"/>
  <c r="M1601" i="2"/>
  <c r="J1601" i="2"/>
  <c r="H1601" i="2"/>
  <c r="E1601" i="2"/>
  <c r="M1600" i="2"/>
  <c r="J1600" i="2"/>
  <c r="H1600" i="2"/>
  <c r="E1600" i="2"/>
  <c r="M1599" i="2"/>
  <c r="J1599" i="2"/>
  <c r="H1599" i="2"/>
  <c r="E1599" i="2"/>
  <c r="M1598" i="2"/>
  <c r="J1598" i="2"/>
  <c r="H1598" i="2"/>
  <c r="E1598" i="2"/>
  <c r="M1597" i="2"/>
  <c r="J1597" i="2"/>
  <c r="H1597" i="2"/>
  <c r="E1597" i="2"/>
  <c r="M1596" i="2"/>
  <c r="J1596" i="2"/>
  <c r="H1596" i="2"/>
  <c r="E1596" i="2"/>
  <c r="M1595" i="2"/>
  <c r="J1595" i="2"/>
  <c r="H1595" i="2"/>
  <c r="E1595" i="2"/>
  <c r="M1594" i="2"/>
  <c r="J1594" i="2"/>
  <c r="H1594" i="2"/>
  <c r="E1594" i="2"/>
  <c r="M1593" i="2"/>
  <c r="J1593" i="2"/>
  <c r="H1593" i="2"/>
  <c r="E1593" i="2"/>
  <c r="M1592" i="2"/>
  <c r="J1592" i="2"/>
  <c r="H1592" i="2"/>
  <c r="E1592" i="2"/>
  <c r="M1591" i="2"/>
  <c r="J1591" i="2"/>
  <c r="H1591" i="2"/>
  <c r="E1591" i="2"/>
  <c r="M1590" i="2"/>
  <c r="J1590" i="2"/>
  <c r="H1590" i="2"/>
  <c r="E1590" i="2"/>
  <c r="M1589" i="2"/>
  <c r="J1589" i="2"/>
  <c r="H1589" i="2"/>
  <c r="E1589" i="2"/>
  <c r="M1588" i="2"/>
  <c r="J1588" i="2"/>
  <c r="H1588" i="2"/>
  <c r="E1588" i="2"/>
  <c r="M1587" i="2"/>
  <c r="J1587" i="2"/>
  <c r="H1587" i="2"/>
  <c r="E1587" i="2"/>
  <c r="M1586" i="2"/>
  <c r="J1586" i="2"/>
  <c r="H1586" i="2"/>
  <c r="E1586" i="2"/>
  <c r="M1585" i="2"/>
  <c r="J1585" i="2"/>
  <c r="H1585" i="2"/>
  <c r="E1585" i="2"/>
  <c r="M1584" i="2"/>
  <c r="J1584" i="2"/>
  <c r="H1584" i="2"/>
  <c r="E1584" i="2"/>
  <c r="M1583" i="2"/>
  <c r="J1583" i="2"/>
  <c r="H1583" i="2"/>
  <c r="E1583" i="2"/>
  <c r="M1582" i="2"/>
  <c r="J1582" i="2"/>
  <c r="H1582" i="2"/>
  <c r="E1582" i="2"/>
  <c r="M1581" i="2"/>
  <c r="J1581" i="2"/>
  <c r="H1581" i="2"/>
  <c r="E1581" i="2"/>
  <c r="M1580" i="2"/>
  <c r="J1580" i="2"/>
  <c r="H1580" i="2"/>
  <c r="E1580" i="2"/>
  <c r="M1579" i="2"/>
  <c r="J1579" i="2"/>
  <c r="H1579" i="2"/>
  <c r="E1579" i="2"/>
  <c r="M1578" i="2"/>
  <c r="J1578" i="2"/>
  <c r="H1578" i="2"/>
  <c r="E1578" i="2"/>
  <c r="M1577" i="2"/>
  <c r="J1577" i="2"/>
  <c r="H1577" i="2"/>
  <c r="E1577" i="2"/>
  <c r="M1576" i="2"/>
  <c r="J1576" i="2"/>
  <c r="H1576" i="2"/>
  <c r="E1576" i="2"/>
  <c r="M1575" i="2"/>
  <c r="J1575" i="2"/>
  <c r="H1575" i="2"/>
  <c r="E1575" i="2"/>
  <c r="M1574" i="2"/>
  <c r="J1574" i="2"/>
  <c r="H1574" i="2"/>
  <c r="E1574" i="2"/>
  <c r="M1573" i="2"/>
  <c r="J1573" i="2"/>
  <c r="H1573" i="2"/>
  <c r="E1573" i="2"/>
  <c r="M1572" i="2"/>
  <c r="J1572" i="2"/>
  <c r="H1572" i="2"/>
  <c r="E1572" i="2"/>
  <c r="M1571" i="2"/>
  <c r="J1571" i="2"/>
  <c r="H1571" i="2"/>
  <c r="E1571" i="2"/>
  <c r="M1570" i="2"/>
  <c r="J1570" i="2"/>
  <c r="H1570" i="2"/>
  <c r="E1570" i="2"/>
  <c r="M1569" i="2"/>
  <c r="J1569" i="2"/>
  <c r="H1569" i="2"/>
  <c r="E1569" i="2"/>
  <c r="M1568" i="2"/>
  <c r="J1568" i="2"/>
  <c r="H1568" i="2"/>
  <c r="E1568" i="2"/>
  <c r="M1567" i="2"/>
  <c r="J1567" i="2"/>
  <c r="H1567" i="2"/>
  <c r="E1567" i="2"/>
  <c r="M1566" i="2"/>
  <c r="J1566" i="2"/>
  <c r="H1566" i="2"/>
  <c r="E1566" i="2"/>
  <c r="M1565" i="2"/>
  <c r="J1565" i="2"/>
  <c r="H1565" i="2"/>
  <c r="E1565" i="2"/>
  <c r="M1564" i="2"/>
  <c r="J1564" i="2"/>
  <c r="H1564" i="2"/>
  <c r="E1564" i="2"/>
  <c r="M1563" i="2"/>
  <c r="J1563" i="2"/>
  <c r="H1563" i="2"/>
  <c r="E1563" i="2"/>
  <c r="M1562" i="2"/>
  <c r="J1562" i="2"/>
  <c r="H1562" i="2"/>
  <c r="E1562" i="2"/>
  <c r="M1561" i="2"/>
  <c r="J1561" i="2"/>
  <c r="H1561" i="2"/>
  <c r="E1561" i="2"/>
  <c r="M1560" i="2"/>
  <c r="J1560" i="2"/>
  <c r="H1560" i="2"/>
  <c r="E1560" i="2"/>
  <c r="M1559" i="2"/>
  <c r="J1559" i="2"/>
  <c r="H1559" i="2"/>
  <c r="E1559" i="2"/>
  <c r="M1558" i="2"/>
  <c r="J1558" i="2"/>
  <c r="H1558" i="2"/>
  <c r="E1558" i="2"/>
  <c r="M1557" i="2"/>
  <c r="J1557" i="2"/>
  <c r="H1557" i="2"/>
  <c r="E1557" i="2"/>
  <c r="M1556" i="2"/>
  <c r="J1556" i="2"/>
  <c r="H1556" i="2"/>
  <c r="E1556" i="2"/>
  <c r="M1555" i="2"/>
  <c r="J1555" i="2"/>
  <c r="H1555" i="2"/>
  <c r="E1555" i="2"/>
  <c r="M1554" i="2"/>
  <c r="J1554" i="2"/>
  <c r="H1554" i="2"/>
  <c r="E1554" i="2"/>
  <c r="M1553" i="2"/>
  <c r="J1553" i="2"/>
  <c r="H1553" i="2"/>
  <c r="E1553" i="2"/>
  <c r="M1552" i="2"/>
  <c r="J1552" i="2"/>
  <c r="H1552" i="2"/>
  <c r="E1552" i="2"/>
  <c r="M1551" i="2"/>
  <c r="J1551" i="2"/>
  <c r="H1551" i="2"/>
  <c r="E1551" i="2"/>
  <c r="M1550" i="2"/>
  <c r="J1550" i="2"/>
  <c r="H1550" i="2"/>
  <c r="E1550" i="2"/>
  <c r="M1549" i="2"/>
  <c r="J1549" i="2"/>
  <c r="H1549" i="2"/>
  <c r="E1549" i="2"/>
  <c r="M1548" i="2"/>
  <c r="J1548" i="2"/>
  <c r="H1548" i="2"/>
  <c r="E1548" i="2"/>
  <c r="M1547" i="2"/>
  <c r="J1547" i="2"/>
  <c r="H1547" i="2"/>
  <c r="E1547" i="2"/>
  <c r="M1546" i="2"/>
  <c r="J1546" i="2"/>
  <c r="H1546" i="2"/>
  <c r="E1546" i="2"/>
  <c r="M1545" i="2"/>
  <c r="J1545" i="2"/>
  <c r="H1545" i="2"/>
  <c r="E1545" i="2"/>
  <c r="M1544" i="2"/>
  <c r="J1544" i="2"/>
  <c r="H1544" i="2"/>
  <c r="E1544" i="2"/>
  <c r="M1543" i="2"/>
  <c r="J1543" i="2"/>
  <c r="H1543" i="2"/>
  <c r="E1543" i="2"/>
  <c r="M1542" i="2"/>
  <c r="J1542" i="2"/>
  <c r="H1542" i="2"/>
  <c r="E1542" i="2"/>
  <c r="M1541" i="2"/>
  <c r="J1541" i="2"/>
  <c r="H1541" i="2"/>
  <c r="E1541" i="2"/>
  <c r="M1540" i="2"/>
  <c r="J1540" i="2"/>
  <c r="H1540" i="2"/>
  <c r="E1540" i="2"/>
  <c r="M1539" i="2"/>
  <c r="J1539" i="2"/>
  <c r="H1539" i="2"/>
  <c r="E1539" i="2"/>
  <c r="M1538" i="2"/>
  <c r="J1538" i="2"/>
  <c r="H1538" i="2"/>
  <c r="E1538" i="2"/>
  <c r="M1537" i="2"/>
  <c r="J1537" i="2"/>
  <c r="H1537" i="2"/>
  <c r="E1537" i="2"/>
  <c r="M1536" i="2"/>
  <c r="J1536" i="2"/>
  <c r="H1536" i="2"/>
  <c r="E1536" i="2"/>
  <c r="M1535" i="2"/>
  <c r="J1535" i="2"/>
  <c r="H1535" i="2"/>
  <c r="E1535" i="2"/>
  <c r="M1534" i="2"/>
  <c r="J1534" i="2"/>
  <c r="H1534" i="2"/>
  <c r="E1534" i="2"/>
  <c r="M1533" i="2"/>
  <c r="J1533" i="2"/>
  <c r="H1533" i="2"/>
  <c r="E1533" i="2"/>
  <c r="M1532" i="2"/>
  <c r="J1532" i="2"/>
  <c r="H1532" i="2"/>
  <c r="E1532" i="2"/>
  <c r="M1531" i="2"/>
  <c r="J1531" i="2"/>
  <c r="H1531" i="2"/>
  <c r="E1531" i="2"/>
  <c r="M1530" i="2"/>
  <c r="J1530" i="2"/>
  <c r="H1530" i="2"/>
  <c r="E1530" i="2"/>
  <c r="M1529" i="2"/>
  <c r="J1529" i="2"/>
  <c r="H1529" i="2"/>
  <c r="E1529" i="2"/>
  <c r="M1528" i="2"/>
  <c r="J1528" i="2"/>
  <c r="H1528" i="2"/>
  <c r="E1528" i="2"/>
  <c r="M1527" i="2"/>
  <c r="J1527" i="2"/>
  <c r="H1527" i="2"/>
  <c r="E1527" i="2"/>
  <c r="M1526" i="2"/>
  <c r="J1526" i="2"/>
  <c r="H1526" i="2"/>
  <c r="E1526" i="2"/>
  <c r="M1525" i="2"/>
  <c r="J1525" i="2"/>
  <c r="H1525" i="2"/>
  <c r="E1525" i="2"/>
  <c r="M1524" i="2"/>
  <c r="J1524" i="2"/>
  <c r="H1524" i="2"/>
  <c r="E1524" i="2"/>
  <c r="M1523" i="2"/>
  <c r="J1523" i="2"/>
  <c r="H1523" i="2"/>
  <c r="E1523" i="2"/>
  <c r="M1522" i="2"/>
  <c r="J1522" i="2"/>
  <c r="H1522" i="2"/>
  <c r="E1522" i="2"/>
  <c r="M1521" i="2"/>
  <c r="J1521" i="2"/>
  <c r="H1521" i="2"/>
  <c r="E1521" i="2"/>
  <c r="M1520" i="2"/>
  <c r="J1520" i="2"/>
  <c r="H1520" i="2"/>
  <c r="E1520" i="2"/>
  <c r="M1519" i="2"/>
  <c r="J1519" i="2"/>
  <c r="H1519" i="2"/>
  <c r="E1519" i="2"/>
  <c r="M1518" i="2"/>
  <c r="J1518" i="2"/>
  <c r="H1518" i="2"/>
  <c r="E1518" i="2"/>
  <c r="M1517" i="2"/>
  <c r="J1517" i="2"/>
  <c r="H1517" i="2"/>
  <c r="E1517" i="2"/>
  <c r="M1516" i="2"/>
  <c r="J1516" i="2"/>
  <c r="H1516" i="2"/>
  <c r="E1516" i="2"/>
  <c r="M1515" i="2"/>
  <c r="J1515" i="2"/>
  <c r="H1515" i="2"/>
  <c r="E1515" i="2"/>
  <c r="M1514" i="2"/>
  <c r="J1514" i="2"/>
  <c r="H1514" i="2"/>
  <c r="E1514" i="2"/>
  <c r="M1513" i="2"/>
  <c r="J1513" i="2"/>
  <c r="H1513" i="2"/>
  <c r="E1513" i="2"/>
  <c r="M1512" i="2"/>
  <c r="J1512" i="2"/>
  <c r="H1512" i="2"/>
  <c r="E1512" i="2"/>
  <c r="M1511" i="2"/>
  <c r="J1511" i="2"/>
  <c r="H1511" i="2"/>
  <c r="E1511" i="2"/>
  <c r="M1510" i="2"/>
  <c r="J1510" i="2"/>
  <c r="H1510" i="2"/>
  <c r="E1510" i="2"/>
  <c r="M1509" i="2"/>
  <c r="J1509" i="2"/>
  <c r="H1509" i="2"/>
  <c r="E1509" i="2"/>
  <c r="M1508" i="2"/>
  <c r="J1508" i="2"/>
  <c r="H1508" i="2"/>
  <c r="E1508" i="2"/>
  <c r="M1507" i="2"/>
  <c r="J1507" i="2"/>
  <c r="H1507" i="2"/>
  <c r="E1507" i="2"/>
  <c r="M1506" i="2"/>
  <c r="J1506" i="2"/>
  <c r="H1506" i="2"/>
  <c r="E1506" i="2"/>
  <c r="M1505" i="2"/>
  <c r="J1505" i="2"/>
  <c r="H1505" i="2"/>
  <c r="E1505" i="2"/>
  <c r="M1504" i="2"/>
  <c r="J1504" i="2"/>
  <c r="H1504" i="2"/>
  <c r="E1504" i="2"/>
  <c r="M1503" i="2"/>
  <c r="J1503" i="2"/>
  <c r="H1503" i="2"/>
  <c r="E1503" i="2"/>
  <c r="M1502" i="2"/>
  <c r="J1502" i="2"/>
  <c r="H1502" i="2"/>
  <c r="E1502" i="2"/>
  <c r="M1501" i="2"/>
  <c r="J1501" i="2"/>
  <c r="H1501" i="2"/>
  <c r="E1501" i="2"/>
  <c r="M1500" i="2"/>
  <c r="J1500" i="2"/>
  <c r="H1500" i="2"/>
  <c r="E1500" i="2"/>
  <c r="M1499" i="2"/>
  <c r="J1499" i="2"/>
  <c r="H1499" i="2"/>
  <c r="E1499" i="2"/>
  <c r="M1498" i="2"/>
  <c r="J1498" i="2"/>
  <c r="H1498" i="2"/>
  <c r="E1498" i="2"/>
  <c r="M1497" i="2"/>
  <c r="J1497" i="2"/>
  <c r="H1497" i="2"/>
  <c r="E1497" i="2"/>
  <c r="M1496" i="2"/>
  <c r="J1496" i="2"/>
  <c r="H1496" i="2"/>
  <c r="E1496" i="2"/>
  <c r="M1495" i="2"/>
  <c r="J1495" i="2"/>
  <c r="H1495" i="2"/>
  <c r="E1495" i="2"/>
  <c r="M1494" i="2"/>
  <c r="J1494" i="2"/>
  <c r="H1494" i="2"/>
  <c r="E1494" i="2"/>
  <c r="M1493" i="2"/>
  <c r="J1493" i="2"/>
  <c r="H1493" i="2"/>
  <c r="E1493" i="2"/>
  <c r="M1492" i="2"/>
  <c r="J1492" i="2"/>
  <c r="H1492" i="2"/>
  <c r="E1492" i="2"/>
  <c r="M1491" i="2"/>
  <c r="J1491" i="2"/>
  <c r="H1491" i="2"/>
  <c r="E1491" i="2"/>
  <c r="M1490" i="2"/>
  <c r="J1490" i="2"/>
  <c r="H1490" i="2"/>
  <c r="E1490" i="2"/>
  <c r="M1489" i="2"/>
  <c r="J1489" i="2"/>
  <c r="H1489" i="2"/>
  <c r="E1489" i="2"/>
  <c r="M1488" i="2"/>
  <c r="J1488" i="2"/>
  <c r="H1488" i="2"/>
  <c r="E1488" i="2"/>
  <c r="M1487" i="2"/>
  <c r="J1487" i="2"/>
  <c r="H1487" i="2"/>
  <c r="E1487" i="2"/>
  <c r="M1486" i="2"/>
  <c r="J1486" i="2"/>
  <c r="H1486" i="2"/>
  <c r="E1486" i="2"/>
  <c r="M1485" i="2"/>
  <c r="J1485" i="2"/>
  <c r="H1485" i="2"/>
  <c r="E1485" i="2"/>
  <c r="M1484" i="2"/>
  <c r="J1484" i="2"/>
  <c r="H1484" i="2"/>
  <c r="E1484" i="2"/>
  <c r="M1483" i="2"/>
  <c r="J1483" i="2"/>
  <c r="H1483" i="2"/>
  <c r="E1483" i="2"/>
  <c r="M1482" i="2"/>
  <c r="J1482" i="2"/>
  <c r="H1482" i="2"/>
  <c r="E1482" i="2"/>
  <c r="M1481" i="2"/>
  <c r="J1481" i="2"/>
  <c r="H1481" i="2"/>
  <c r="E1481" i="2"/>
  <c r="M1480" i="2"/>
  <c r="J1480" i="2"/>
  <c r="H1480" i="2"/>
  <c r="E1480" i="2"/>
  <c r="M1479" i="2"/>
  <c r="J1479" i="2"/>
  <c r="H1479" i="2"/>
  <c r="E1479" i="2"/>
  <c r="M1478" i="2"/>
  <c r="J1478" i="2"/>
  <c r="H1478" i="2"/>
  <c r="E1478" i="2"/>
  <c r="M1477" i="2"/>
  <c r="J1477" i="2"/>
  <c r="H1477" i="2"/>
  <c r="E1477" i="2"/>
  <c r="M1476" i="2"/>
  <c r="J1476" i="2"/>
  <c r="H1476" i="2"/>
  <c r="E1476" i="2"/>
  <c r="M1475" i="2"/>
  <c r="J1475" i="2"/>
  <c r="H1475" i="2"/>
  <c r="E1475" i="2"/>
  <c r="M1474" i="2"/>
  <c r="J1474" i="2"/>
  <c r="H1474" i="2"/>
  <c r="E1474" i="2"/>
  <c r="M1473" i="2"/>
  <c r="J1473" i="2"/>
  <c r="H1473" i="2"/>
  <c r="E1473" i="2"/>
  <c r="M1472" i="2"/>
  <c r="J1472" i="2"/>
  <c r="H1472" i="2"/>
  <c r="E1472" i="2"/>
  <c r="M1471" i="2"/>
  <c r="J1471" i="2"/>
  <c r="H1471" i="2"/>
  <c r="E1471" i="2"/>
  <c r="M1470" i="2"/>
  <c r="J1470" i="2"/>
  <c r="H1470" i="2"/>
  <c r="E1470" i="2"/>
  <c r="M1469" i="2"/>
  <c r="J1469" i="2"/>
  <c r="H1469" i="2"/>
  <c r="E1469" i="2"/>
  <c r="M1468" i="2"/>
  <c r="J1468" i="2"/>
  <c r="H1468" i="2"/>
  <c r="E1468" i="2"/>
  <c r="M1467" i="2"/>
  <c r="J1467" i="2"/>
  <c r="H1467" i="2"/>
  <c r="E1467" i="2"/>
  <c r="M1466" i="2"/>
  <c r="J1466" i="2"/>
  <c r="H1466" i="2"/>
  <c r="E1466" i="2"/>
  <c r="M1465" i="2"/>
  <c r="J1465" i="2"/>
  <c r="H1465" i="2"/>
  <c r="E1465" i="2"/>
  <c r="M1464" i="2"/>
  <c r="J1464" i="2"/>
  <c r="H1464" i="2"/>
  <c r="E1464" i="2"/>
  <c r="M1463" i="2"/>
  <c r="J1463" i="2"/>
  <c r="H1463" i="2"/>
  <c r="E1463" i="2"/>
  <c r="M1462" i="2"/>
  <c r="J1462" i="2"/>
  <c r="H1462" i="2"/>
  <c r="E1462" i="2"/>
  <c r="M1461" i="2"/>
  <c r="J1461" i="2"/>
  <c r="H1461" i="2"/>
  <c r="E1461" i="2"/>
  <c r="M1460" i="2"/>
  <c r="J1460" i="2"/>
  <c r="H1460" i="2"/>
  <c r="E1460" i="2"/>
  <c r="M1459" i="2"/>
  <c r="J1459" i="2"/>
  <c r="H1459" i="2"/>
  <c r="E1459" i="2"/>
  <c r="M1458" i="2"/>
  <c r="J1458" i="2"/>
  <c r="H1458" i="2"/>
  <c r="E1458" i="2"/>
  <c r="M1457" i="2"/>
  <c r="J1457" i="2"/>
  <c r="H1457" i="2"/>
  <c r="E1457" i="2"/>
  <c r="M1456" i="2"/>
  <c r="J1456" i="2"/>
  <c r="H1456" i="2"/>
  <c r="E1456" i="2"/>
  <c r="M1455" i="2"/>
  <c r="J1455" i="2"/>
  <c r="H1455" i="2"/>
  <c r="E1455" i="2"/>
  <c r="M1454" i="2"/>
  <c r="J1454" i="2"/>
  <c r="H1454" i="2"/>
  <c r="E1454" i="2"/>
  <c r="M1453" i="2"/>
  <c r="J1453" i="2"/>
  <c r="H1453" i="2"/>
  <c r="E1453" i="2"/>
  <c r="M1452" i="2"/>
  <c r="J1452" i="2"/>
  <c r="H1452" i="2"/>
  <c r="E1452" i="2"/>
  <c r="M1451" i="2"/>
  <c r="J1451" i="2"/>
  <c r="H1451" i="2"/>
  <c r="E1451" i="2"/>
  <c r="M1450" i="2"/>
  <c r="J1450" i="2"/>
  <c r="H1450" i="2"/>
  <c r="E1450" i="2"/>
  <c r="M1449" i="2"/>
  <c r="J1449" i="2"/>
  <c r="H1449" i="2"/>
  <c r="E1449" i="2"/>
  <c r="M1448" i="2"/>
  <c r="J1448" i="2"/>
  <c r="H1448" i="2"/>
  <c r="E1448" i="2"/>
  <c r="M1447" i="2"/>
  <c r="J1447" i="2"/>
  <c r="H1447" i="2"/>
  <c r="E1447" i="2"/>
  <c r="M1446" i="2"/>
  <c r="J1446" i="2"/>
  <c r="H1446" i="2"/>
  <c r="E1446" i="2"/>
  <c r="M1445" i="2"/>
  <c r="J1445" i="2"/>
  <c r="H1445" i="2"/>
  <c r="E1445" i="2"/>
  <c r="M1444" i="2"/>
  <c r="J1444" i="2"/>
  <c r="H1444" i="2"/>
  <c r="E1444" i="2"/>
  <c r="M1443" i="2"/>
  <c r="J1443" i="2"/>
  <c r="H1443" i="2"/>
  <c r="E1443" i="2"/>
  <c r="M1442" i="2"/>
  <c r="J1442" i="2"/>
  <c r="H1442" i="2"/>
  <c r="E1442" i="2"/>
  <c r="M1441" i="2"/>
  <c r="J1441" i="2"/>
  <c r="H1441" i="2"/>
  <c r="E1441" i="2"/>
  <c r="M1440" i="2"/>
  <c r="J1440" i="2"/>
  <c r="H1440" i="2"/>
  <c r="E1440" i="2"/>
  <c r="M1439" i="2"/>
  <c r="J1439" i="2"/>
  <c r="H1439" i="2"/>
  <c r="E1439" i="2"/>
  <c r="M1438" i="2"/>
  <c r="J1438" i="2"/>
  <c r="H1438" i="2"/>
  <c r="E1438" i="2"/>
  <c r="M1437" i="2"/>
  <c r="J1437" i="2"/>
  <c r="H1437" i="2"/>
  <c r="E1437" i="2"/>
  <c r="M1436" i="2"/>
  <c r="J1436" i="2"/>
  <c r="H1436" i="2"/>
  <c r="E1436" i="2"/>
  <c r="M1435" i="2"/>
  <c r="J1435" i="2"/>
  <c r="H1435" i="2"/>
  <c r="E1435" i="2"/>
  <c r="M1434" i="2"/>
  <c r="J1434" i="2"/>
  <c r="H1434" i="2"/>
  <c r="E1434" i="2"/>
  <c r="M1433" i="2"/>
  <c r="J1433" i="2"/>
  <c r="H1433" i="2"/>
  <c r="E1433" i="2"/>
  <c r="M1432" i="2"/>
  <c r="J1432" i="2"/>
  <c r="H1432" i="2"/>
  <c r="E1432" i="2"/>
  <c r="M1431" i="2"/>
  <c r="J1431" i="2"/>
  <c r="H1431" i="2"/>
  <c r="E1431" i="2"/>
  <c r="M1430" i="2"/>
  <c r="J1430" i="2"/>
  <c r="H1430" i="2"/>
  <c r="E1430" i="2"/>
  <c r="M1429" i="2"/>
  <c r="J1429" i="2"/>
  <c r="H1429" i="2"/>
  <c r="E1429" i="2"/>
  <c r="M1428" i="2"/>
  <c r="J1428" i="2"/>
  <c r="H1428" i="2"/>
  <c r="E1428" i="2"/>
  <c r="M1427" i="2"/>
  <c r="J1427" i="2"/>
  <c r="H1427" i="2"/>
  <c r="E1427" i="2"/>
  <c r="M1426" i="2"/>
  <c r="J1426" i="2"/>
  <c r="H1426" i="2"/>
  <c r="E1426" i="2"/>
  <c r="M1425" i="2"/>
  <c r="J1425" i="2"/>
  <c r="H1425" i="2"/>
  <c r="E1425" i="2"/>
  <c r="M1424" i="2"/>
  <c r="J1424" i="2"/>
  <c r="H1424" i="2"/>
  <c r="E1424" i="2"/>
  <c r="M1423" i="2"/>
  <c r="J1423" i="2"/>
  <c r="H1423" i="2"/>
  <c r="E1423" i="2"/>
  <c r="M1422" i="2"/>
  <c r="J1422" i="2"/>
  <c r="H1422" i="2"/>
  <c r="E1422" i="2"/>
  <c r="M1421" i="2"/>
  <c r="J1421" i="2"/>
  <c r="H1421" i="2"/>
  <c r="E1421" i="2"/>
  <c r="M1420" i="2"/>
  <c r="J1420" i="2"/>
  <c r="H1420" i="2"/>
  <c r="E1420" i="2"/>
  <c r="M1419" i="2"/>
  <c r="J1419" i="2"/>
  <c r="H1419" i="2"/>
  <c r="E1419" i="2"/>
  <c r="M1418" i="2"/>
  <c r="J1418" i="2"/>
  <c r="H1418" i="2"/>
  <c r="E1418" i="2"/>
  <c r="M1417" i="2"/>
  <c r="J1417" i="2"/>
  <c r="H1417" i="2"/>
  <c r="E1417" i="2"/>
  <c r="M1416" i="2"/>
  <c r="J1416" i="2"/>
  <c r="H1416" i="2"/>
  <c r="E1416" i="2"/>
  <c r="M1415" i="2"/>
  <c r="J1415" i="2"/>
  <c r="H1415" i="2"/>
  <c r="E1415" i="2"/>
  <c r="M1414" i="2"/>
  <c r="J1414" i="2"/>
  <c r="H1414" i="2"/>
  <c r="E1414" i="2"/>
  <c r="M1413" i="2"/>
  <c r="J1413" i="2"/>
  <c r="H1413" i="2"/>
  <c r="E1413" i="2"/>
  <c r="M1412" i="2"/>
  <c r="J1412" i="2"/>
  <c r="H1412" i="2"/>
  <c r="E1412" i="2"/>
  <c r="M1411" i="2"/>
  <c r="J1411" i="2"/>
  <c r="H1411" i="2"/>
  <c r="E1411" i="2"/>
  <c r="M1410" i="2"/>
  <c r="J1410" i="2"/>
  <c r="H1410" i="2"/>
  <c r="E1410" i="2"/>
  <c r="M1409" i="2"/>
  <c r="J1409" i="2"/>
  <c r="H1409" i="2"/>
  <c r="E1409" i="2"/>
  <c r="M1408" i="2"/>
  <c r="J1408" i="2"/>
  <c r="H1408" i="2"/>
  <c r="E1408" i="2"/>
  <c r="M1407" i="2"/>
  <c r="J1407" i="2"/>
  <c r="H1407" i="2"/>
  <c r="E1407" i="2"/>
  <c r="M1406" i="2"/>
  <c r="J1406" i="2"/>
  <c r="H1406" i="2"/>
  <c r="E1406" i="2"/>
  <c r="M1405" i="2"/>
  <c r="J1405" i="2"/>
  <c r="H1405" i="2"/>
  <c r="E1405" i="2"/>
  <c r="M1404" i="2"/>
  <c r="J1404" i="2"/>
  <c r="H1404" i="2"/>
  <c r="E1404" i="2"/>
  <c r="M1403" i="2"/>
  <c r="J1403" i="2"/>
  <c r="H1403" i="2"/>
  <c r="E1403" i="2"/>
  <c r="M1402" i="2"/>
  <c r="J1402" i="2"/>
  <c r="H1402" i="2"/>
  <c r="E1402" i="2"/>
  <c r="M1401" i="2"/>
  <c r="J1401" i="2"/>
  <c r="H1401" i="2"/>
  <c r="E1401" i="2"/>
  <c r="M1400" i="2"/>
  <c r="J1400" i="2"/>
  <c r="H1400" i="2"/>
  <c r="E1400" i="2"/>
  <c r="M1399" i="2"/>
  <c r="J1399" i="2"/>
  <c r="H1399" i="2"/>
  <c r="E1399" i="2"/>
  <c r="M1398" i="2"/>
  <c r="J1398" i="2"/>
  <c r="H1398" i="2"/>
  <c r="E1398" i="2"/>
  <c r="M1397" i="2"/>
  <c r="J1397" i="2"/>
  <c r="H1397" i="2"/>
  <c r="E1397" i="2"/>
  <c r="M1396" i="2"/>
  <c r="J1396" i="2"/>
  <c r="H1396" i="2"/>
  <c r="E1396" i="2"/>
  <c r="M1395" i="2"/>
  <c r="J1395" i="2"/>
  <c r="H1395" i="2"/>
  <c r="E1395" i="2"/>
  <c r="M1394" i="2"/>
  <c r="J1394" i="2"/>
  <c r="H1394" i="2"/>
  <c r="E1394" i="2"/>
  <c r="M1393" i="2"/>
  <c r="J1393" i="2"/>
  <c r="H1393" i="2"/>
  <c r="E1393" i="2"/>
  <c r="M1392" i="2"/>
  <c r="J1392" i="2"/>
  <c r="H1392" i="2"/>
  <c r="E1392" i="2"/>
  <c r="M1391" i="2"/>
  <c r="J1391" i="2"/>
  <c r="H1391" i="2"/>
  <c r="E1391" i="2"/>
  <c r="M1390" i="2"/>
  <c r="J1390" i="2"/>
  <c r="H1390" i="2"/>
  <c r="E1390" i="2"/>
  <c r="M1389" i="2"/>
  <c r="J1389" i="2"/>
  <c r="H1389" i="2"/>
  <c r="E1389" i="2"/>
  <c r="M1388" i="2"/>
  <c r="J1388" i="2"/>
  <c r="H1388" i="2"/>
  <c r="E1388" i="2"/>
  <c r="M1387" i="2"/>
  <c r="J1387" i="2"/>
  <c r="H1387" i="2"/>
  <c r="E1387" i="2"/>
  <c r="M1386" i="2"/>
  <c r="J1386" i="2"/>
  <c r="H1386" i="2"/>
  <c r="E1386" i="2"/>
  <c r="M1385" i="2"/>
  <c r="J1385" i="2"/>
  <c r="H1385" i="2"/>
  <c r="E1385" i="2"/>
  <c r="M1384" i="2"/>
  <c r="J1384" i="2"/>
  <c r="H1384" i="2"/>
  <c r="E1384" i="2"/>
  <c r="M1383" i="2"/>
  <c r="J1383" i="2"/>
  <c r="H1383" i="2"/>
  <c r="E1383" i="2"/>
  <c r="M1382" i="2"/>
  <c r="J1382" i="2"/>
  <c r="H1382" i="2"/>
  <c r="E1382" i="2"/>
  <c r="M1381" i="2"/>
  <c r="J1381" i="2"/>
  <c r="H1381" i="2"/>
  <c r="E1381" i="2"/>
  <c r="M1380" i="2"/>
  <c r="J1380" i="2"/>
  <c r="H1380" i="2"/>
  <c r="E1380" i="2"/>
  <c r="M1379" i="2"/>
  <c r="J1379" i="2"/>
  <c r="H1379" i="2"/>
  <c r="E1379" i="2"/>
  <c r="M1378" i="2"/>
  <c r="J1378" i="2"/>
  <c r="H1378" i="2"/>
  <c r="E1378" i="2"/>
  <c r="M1377" i="2"/>
  <c r="J1377" i="2"/>
  <c r="H1377" i="2"/>
  <c r="E1377" i="2"/>
  <c r="M1376" i="2"/>
  <c r="J1376" i="2"/>
  <c r="H1376" i="2"/>
  <c r="E1376" i="2"/>
  <c r="M1375" i="2"/>
  <c r="J1375" i="2"/>
  <c r="H1375" i="2"/>
  <c r="E1375" i="2"/>
  <c r="M1374" i="2"/>
  <c r="J1374" i="2"/>
  <c r="H1374" i="2"/>
  <c r="E1374" i="2"/>
  <c r="M1373" i="2"/>
  <c r="J1373" i="2"/>
  <c r="H1373" i="2"/>
  <c r="E1373" i="2"/>
  <c r="M1372" i="2"/>
  <c r="J1372" i="2"/>
  <c r="H1372" i="2"/>
  <c r="E1372" i="2"/>
  <c r="M1371" i="2"/>
  <c r="J1371" i="2"/>
  <c r="H1371" i="2"/>
  <c r="E1371" i="2"/>
  <c r="M1370" i="2"/>
  <c r="J1370" i="2"/>
  <c r="H1370" i="2"/>
  <c r="E1370" i="2"/>
  <c r="M1369" i="2"/>
  <c r="J1369" i="2"/>
  <c r="H1369" i="2"/>
  <c r="E1369" i="2"/>
  <c r="M1368" i="2"/>
  <c r="J1368" i="2"/>
  <c r="H1368" i="2"/>
  <c r="E1368" i="2"/>
  <c r="M1367" i="2"/>
  <c r="J1367" i="2"/>
  <c r="H1367" i="2"/>
  <c r="E1367" i="2"/>
  <c r="M1366" i="2"/>
  <c r="J1366" i="2"/>
  <c r="H1366" i="2"/>
  <c r="E1366" i="2"/>
  <c r="M1365" i="2"/>
  <c r="J1365" i="2"/>
  <c r="H1365" i="2"/>
  <c r="E1365" i="2"/>
  <c r="M1364" i="2"/>
  <c r="J1364" i="2"/>
  <c r="H1364" i="2"/>
  <c r="E1364" i="2"/>
  <c r="M1363" i="2"/>
  <c r="J1363" i="2"/>
  <c r="H1363" i="2"/>
  <c r="E1363" i="2"/>
  <c r="M1362" i="2"/>
  <c r="J1362" i="2"/>
  <c r="H1362" i="2"/>
  <c r="E1362" i="2"/>
  <c r="M1361" i="2"/>
  <c r="J1361" i="2"/>
  <c r="H1361" i="2"/>
  <c r="E1361" i="2"/>
  <c r="M1360" i="2"/>
  <c r="J1360" i="2"/>
  <c r="H1360" i="2"/>
  <c r="E1360" i="2"/>
  <c r="M1359" i="2"/>
  <c r="J1359" i="2"/>
  <c r="H1359" i="2"/>
  <c r="E1359" i="2"/>
  <c r="M1358" i="2"/>
  <c r="J1358" i="2"/>
  <c r="H1358" i="2"/>
  <c r="E1358" i="2"/>
  <c r="M1357" i="2"/>
  <c r="J1357" i="2"/>
  <c r="H1357" i="2"/>
  <c r="E1357" i="2"/>
  <c r="M1356" i="2"/>
  <c r="J1356" i="2"/>
  <c r="H1356" i="2"/>
  <c r="E1356" i="2"/>
  <c r="M1355" i="2"/>
  <c r="J1355" i="2"/>
  <c r="H1355" i="2"/>
  <c r="E1355" i="2"/>
  <c r="M1354" i="2"/>
  <c r="J1354" i="2"/>
  <c r="H1354" i="2"/>
  <c r="E1354" i="2"/>
  <c r="M1353" i="2"/>
  <c r="J1353" i="2"/>
  <c r="H1353" i="2"/>
  <c r="E1353" i="2"/>
  <c r="M1352" i="2"/>
  <c r="J1352" i="2"/>
  <c r="H1352" i="2"/>
  <c r="E1352" i="2"/>
  <c r="M1351" i="2"/>
  <c r="J1351" i="2"/>
  <c r="H1351" i="2"/>
  <c r="E1351" i="2"/>
  <c r="M1350" i="2"/>
  <c r="J1350" i="2"/>
  <c r="H1350" i="2"/>
  <c r="E1350" i="2"/>
  <c r="M1349" i="2"/>
  <c r="J1349" i="2"/>
  <c r="H1349" i="2"/>
  <c r="E1349" i="2"/>
  <c r="M1348" i="2"/>
  <c r="J1348" i="2"/>
  <c r="H1348" i="2"/>
  <c r="E1348" i="2"/>
  <c r="M1347" i="2"/>
  <c r="J1347" i="2"/>
  <c r="H1347" i="2"/>
  <c r="E1347" i="2"/>
  <c r="M1346" i="2"/>
  <c r="J1346" i="2"/>
  <c r="H1346" i="2"/>
  <c r="E1346" i="2"/>
  <c r="M1345" i="2"/>
  <c r="J1345" i="2"/>
  <c r="H1345" i="2"/>
  <c r="E1345" i="2"/>
  <c r="M1344" i="2"/>
  <c r="J1344" i="2"/>
  <c r="H1344" i="2"/>
  <c r="E1344" i="2"/>
  <c r="M1343" i="2"/>
  <c r="J1343" i="2"/>
  <c r="H1343" i="2"/>
  <c r="E1343" i="2"/>
  <c r="M1342" i="2"/>
  <c r="J1342" i="2"/>
  <c r="H1342" i="2"/>
  <c r="E1342" i="2"/>
  <c r="M1341" i="2"/>
  <c r="J1341" i="2"/>
  <c r="H1341" i="2"/>
  <c r="E1341" i="2"/>
  <c r="M1340" i="2"/>
  <c r="J1340" i="2"/>
  <c r="H1340" i="2"/>
  <c r="E1340" i="2"/>
  <c r="M1339" i="2"/>
  <c r="J1339" i="2"/>
  <c r="H1339" i="2"/>
  <c r="E1339" i="2"/>
  <c r="M1338" i="2"/>
  <c r="J1338" i="2"/>
  <c r="H1338" i="2"/>
  <c r="E1338" i="2"/>
  <c r="M1337" i="2"/>
  <c r="J1337" i="2"/>
  <c r="H1337" i="2"/>
  <c r="E1337" i="2"/>
  <c r="M1336" i="2"/>
  <c r="J1336" i="2"/>
  <c r="H1336" i="2"/>
  <c r="E1336" i="2"/>
  <c r="M1335" i="2"/>
  <c r="J1335" i="2"/>
  <c r="H1335" i="2"/>
  <c r="E1335" i="2"/>
  <c r="M1334" i="2"/>
  <c r="J1334" i="2"/>
  <c r="H1334" i="2"/>
  <c r="E1334" i="2"/>
  <c r="M1333" i="2"/>
  <c r="J1333" i="2"/>
  <c r="H1333" i="2"/>
  <c r="E1333" i="2"/>
  <c r="M1332" i="2"/>
  <c r="J1332" i="2"/>
  <c r="H1332" i="2"/>
  <c r="E1332" i="2"/>
  <c r="M1331" i="2"/>
  <c r="J1331" i="2"/>
  <c r="H1331" i="2"/>
  <c r="E1331" i="2"/>
  <c r="M1330" i="2"/>
  <c r="J1330" i="2"/>
  <c r="H1330" i="2"/>
  <c r="E1330" i="2"/>
  <c r="M1329" i="2"/>
  <c r="J1329" i="2"/>
  <c r="H1329" i="2"/>
  <c r="E1329" i="2"/>
  <c r="M1328" i="2"/>
  <c r="J1328" i="2"/>
  <c r="H1328" i="2"/>
  <c r="E1328" i="2"/>
  <c r="M1327" i="2"/>
  <c r="J1327" i="2"/>
  <c r="H1327" i="2"/>
  <c r="E1327" i="2"/>
  <c r="M1326" i="2"/>
  <c r="J1326" i="2"/>
  <c r="H1326" i="2"/>
  <c r="E1326" i="2"/>
  <c r="M1325" i="2"/>
  <c r="J1325" i="2"/>
  <c r="H1325" i="2"/>
  <c r="E1325" i="2"/>
  <c r="M1324" i="2"/>
  <c r="J1324" i="2"/>
  <c r="H1324" i="2"/>
  <c r="E1324" i="2"/>
  <c r="M1323" i="2"/>
  <c r="J1323" i="2"/>
  <c r="H1323" i="2"/>
  <c r="E1323" i="2"/>
  <c r="M1322" i="2"/>
  <c r="J1322" i="2"/>
  <c r="H1322" i="2"/>
  <c r="E1322" i="2"/>
  <c r="M1321" i="2"/>
  <c r="J1321" i="2"/>
  <c r="H1321" i="2"/>
  <c r="E1321" i="2"/>
  <c r="M1320" i="2"/>
  <c r="J1320" i="2"/>
  <c r="H1320" i="2"/>
  <c r="E1320" i="2"/>
  <c r="M1319" i="2"/>
  <c r="J1319" i="2"/>
  <c r="H1319" i="2"/>
  <c r="E1319" i="2"/>
  <c r="M1318" i="2"/>
  <c r="J1318" i="2"/>
  <c r="H1318" i="2"/>
  <c r="E1318" i="2"/>
  <c r="M1317" i="2"/>
  <c r="J1317" i="2"/>
  <c r="H1317" i="2"/>
  <c r="E1317" i="2"/>
  <c r="M1316" i="2"/>
  <c r="J1316" i="2"/>
  <c r="H1316" i="2"/>
  <c r="E1316" i="2"/>
  <c r="M1315" i="2"/>
  <c r="J1315" i="2"/>
  <c r="H1315" i="2"/>
  <c r="E1315" i="2"/>
  <c r="M1314" i="2"/>
  <c r="J1314" i="2"/>
  <c r="H1314" i="2"/>
  <c r="E1314" i="2"/>
  <c r="M1313" i="2"/>
  <c r="J1313" i="2"/>
  <c r="H1313" i="2"/>
  <c r="E1313" i="2"/>
  <c r="M1312" i="2"/>
  <c r="J1312" i="2"/>
  <c r="H1312" i="2"/>
  <c r="E1312" i="2"/>
  <c r="M1311" i="2"/>
  <c r="J1311" i="2"/>
  <c r="H1311" i="2"/>
  <c r="E1311" i="2"/>
  <c r="M1310" i="2"/>
  <c r="J1310" i="2"/>
  <c r="H1310" i="2"/>
  <c r="E1310" i="2"/>
  <c r="M1309" i="2"/>
  <c r="J1309" i="2"/>
  <c r="H1309" i="2"/>
  <c r="E1309" i="2"/>
  <c r="M1308" i="2"/>
  <c r="J1308" i="2"/>
  <c r="H1308" i="2"/>
  <c r="E1308" i="2"/>
  <c r="M1307" i="2"/>
  <c r="J1307" i="2"/>
  <c r="H1307" i="2"/>
  <c r="E1307" i="2"/>
  <c r="M1306" i="2"/>
  <c r="J1306" i="2"/>
  <c r="H1306" i="2"/>
  <c r="E1306" i="2"/>
  <c r="M1305" i="2"/>
  <c r="J1305" i="2"/>
  <c r="H1305" i="2"/>
  <c r="E1305" i="2"/>
  <c r="M1304" i="2"/>
  <c r="J1304" i="2"/>
  <c r="H1304" i="2"/>
  <c r="E1304" i="2"/>
  <c r="M1303" i="2"/>
  <c r="J1303" i="2"/>
  <c r="H1303" i="2"/>
  <c r="E1303" i="2"/>
  <c r="M1302" i="2"/>
  <c r="J1302" i="2"/>
  <c r="H1302" i="2"/>
  <c r="E1302" i="2"/>
  <c r="M1301" i="2"/>
  <c r="J1301" i="2"/>
  <c r="H1301" i="2"/>
  <c r="E1301" i="2"/>
  <c r="M1300" i="2"/>
  <c r="J1300" i="2"/>
  <c r="H1300" i="2"/>
  <c r="E1300" i="2"/>
  <c r="M1299" i="2"/>
  <c r="J1299" i="2"/>
  <c r="H1299" i="2"/>
  <c r="E1299" i="2"/>
  <c r="M1298" i="2"/>
  <c r="J1298" i="2"/>
  <c r="H1298" i="2"/>
  <c r="E1298" i="2"/>
  <c r="M1297" i="2"/>
  <c r="J1297" i="2"/>
  <c r="H1297" i="2"/>
  <c r="E1297" i="2"/>
  <c r="M1296" i="2"/>
  <c r="J1296" i="2"/>
  <c r="H1296" i="2"/>
  <c r="E1296" i="2"/>
  <c r="M1295" i="2"/>
  <c r="J1295" i="2"/>
  <c r="H1295" i="2"/>
  <c r="E1295" i="2"/>
  <c r="M1294" i="2"/>
  <c r="J1294" i="2"/>
  <c r="H1294" i="2"/>
  <c r="E1294" i="2"/>
  <c r="M1293" i="2"/>
  <c r="J1293" i="2"/>
  <c r="H1293" i="2"/>
  <c r="E1293" i="2"/>
  <c r="M1292" i="2"/>
  <c r="J1292" i="2"/>
  <c r="H1292" i="2"/>
  <c r="E1292" i="2"/>
  <c r="M1291" i="2"/>
  <c r="J1291" i="2"/>
  <c r="H1291" i="2"/>
  <c r="E1291" i="2"/>
  <c r="M1290" i="2"/>
  <c r="J1290" i="2"/>
  <c r="H1290" i="2"/>
  <c r="E1290" i="2"/>
  <c r="M1289" i="2"/>
  <c r="J1289" i="2"/>
  <c r="H1289" i="2"/>
  <c r="E1289" i="2"/>
  <c r="M1288" i="2"/>
  <c r="J1288" i="2"/>
  <c r="H1288" i="2"/>
  <c r="E1288" i="2"/>
  <c r="M1287" i="2"/>
  <c r="J1287" i="2"/>
  <c r="H1287" i="2"/>
  <c r="E1287" i="2"/>
  <c r="M1286" i="2"/>
  <c r="J1286" i="2"/>
  <c r="H1286" i="2"/>
  <c r="E1286" i="2"/>
  <c r="M1285" i="2"/>
  <c r="J1285" i="2"/>
  <c r="H1285" i="2"/>
  <c r="E1285" i="2"/>
  <c r="M1284" i="2"/>
  <c r="J1284" i="2"/>
  <c r="H1284" i="2"/>
  <c r="E1284" i="2"/>
  <c r="M1283" i="2"/>
  <c r="J1283" i="2"/>
  <c r="H1283" i="2"/>
  <c r="E1283" i="2"/>
  <c r="M1282" i="2"/>
  <c r="J1282" i="2"/>
  <c r="H1282" i="2"/>
  <c r="E1282" i="2"/>
  <c r="M1281" i="2"/>
  <c r="J1281" i="2"/>
  <c r="H1281" i="2"/>
  <c r="E1281" i="2"/>
  <c r="M1280" i="2"/>
  <c r="J1280" i="2"/>
  <c r="H1280" i="2"/>
  <c r="E1280" i="2"/>
  <c r="M1279" i="2"/>
  <c r="J1279" i="2"/>
  <c r="H1279" i="2"/>
  <c r="E1279" i="2"/>
  <c r="M1278" i="2"/>
  <c r="J1278" i="2"/>
  <c r="H1278" i="2"/>
  <c r="E1278" i="2"/>
  <c r="M1277" i="2"/>
  <c r="J1277" i="2"/>
  <c r="H1277" i="2"/>
  <c r="E1277" i="2"/>
  <c r="M1276" i="2"/>
  <c r="J1276" i="2"/>
  <c r="H1276" i="2"/>
  <c r="E1276" i="2"/>
  <c r="M1275" i="2"/>
  <c r="J1275" i="2"/>
  <c r="H1275" i="2"/>
  <c r="E1275" i="2"/>
  <c r="M1274" i="2"/>
  <c r="J1274" i="2"/>
  <c r="H1274" i="2"/>
  <c r="E1274" i="2"/>
  <c r="M1273" i="2"/>
  <c r="J1273" i="2"/>
  <c r="H1273" i="2"/>
  <c r="E1273" i="2"/>
  <c r="M1272" i="2"/>
  <c r="J1272" i="2"/>
  <c r="H1272" i="2"/>
  <c r="E1272" i="2"/>
  <c r="M1271" i="2"/>
  <c r="J1271" i="2"/>
  <c r="H1271" i="2"/>
  <c r="E1271" i="2"/>
  <c r="M1270" i="2"/>
  <c r="J1270" i="2"/>
  <c r="H1270" i="2"/>
  <c r="E1270" i="2"/>
  <c r="M1269" i="2"/>
  <c r="J1269" i="2"/>
  <c r="H1269" i="2"/>
  <c r="E1269" i="2"/>
  <c r="M1268" i="2"/>
  <c r="J1268" i="2"/>
  <c r="H1268" i="2"/>
  <c r="E1268" i="2"/>
  <c r="M1267" i="2"/>
  <c r="J1267" i="2"/>
  <c r="H1267" i="2"/>
  <c r="E1267" i="2"/>
  <c r="M1266" i="2"/>
  <c r="J1266" i="2"/>
  <c r="H1266" i="2"/>
  <c r="E1266" i="2"/>
  <c r="M1265" i="2"/>
  <c r="J1265" i="2"/>
  <c r="H1265" i="2"/>
  <c r="E1265" i="2"/>
  <c r="M1264" i="2"/>
  <c r="J1264" i="2"/>
  <c r="H1264" i="2"/>
  <c r="E1264" i="2"/>
  <c r="M1263" i="2"/>
  <c r="J1263" i="2"/>
  <c r="H1263" i="2"/>
  <c r="E1263" i="2"/>
  <c r="M1262" i="2"/>
  <c r="J1262" i="2"/>
  <c r="H1262" i="2"/>
  <c r="E1262" i="2"/>
  <c r="M1261" i="2"/>
  <c r="J1261" i="2"/>
  <c r="H1261" i="2"/>
  <c r="E1261" i="2"/>
  <c r="M1260" i="2"/>
  <c r="J1260" i="2"/>
  <c r="H1260" i="2"/>
  <c r="E1260" i="2"/>
  <c r="M1259" i="2"/>
  <c r="J1259" i="2"/>
  <c r="H1259" i="2"/>
  <c r="E1259" i="2"/>
  <c r="M1258" i="2"/>
  <c r="J1258" i="2"/>
  <c r="H1258" i="2"/>
  <c r="E1258" i="2"/>
  <c r="M1257" i="2"/>
  <c r="J1257" i="2"/>
  <c r="H1257" i="2"/>
  <c r="E1257" i="2"/>
  <c r="M1256" i="2"/>
  <c r="J1256" i="2"/>
  <c r="H1256" i="2"/>
  <c r="E1256" i="2"/>
  <c r="M1255" i="2"/>
  <c r="J1255" i="2"/>
  <c r="H1255" i="2"/>
  <c r="E1255" i="2"/>
  <c r="M1254" i="2"/>
  <c r="J1254" i="2"/>
  <c r="H1254" i="2"/>
  <c r="E1254" i="2"/>
  <c r="M1253" i="2"/>
  <c r="J1253" i="2"/>
  <c r="H1253" i="2"/>
  <c r="E1253" i="2"/>
  <c r="M1252" i="2"/>
  <c r="J1252" i="2"/>
  <c r="H1252" i="2"/>
  <c r="E1252" i="2"/>
  <c r="M1251" i="2"/>
  <c r="J1251" i="2"/>
  <c r="H1251" i="2"/>
  <c r="E1251" i="2"/>
  <c r="M1250" i="2"/>
  <c r="J1250" i="2"/>
  <c r="H1250" i="2"/>
  <c r="E1250" i="2"/>
  <c r="M1249" i="2"/>
  <c r="J1249" i="2"/>
  <c r="H1249" i="2"/>
  <c r="E1249" i="2"/>
  <c r="M1248" i="2"/>
  <c r="J1248" i="2"/>
  <c r="H1248" i="2"/>
  <c r="E1248" i="2"/>
  <c r="M1247" i="2"/>
  <c r="J1247" i="2"/>
  <c r="H1247" i="2"/>
  <c r="E1247" i="2"/>
  <c r="M1246" i="2"/>
  <c r="J1246" i="2"/>
  <c r="H1246" i="2"/>
  <c r="E1246" i="2"/>
  <c r="M1245" i="2"/>
  <c r="J1245" i="2"/>
  <c r="H1245" i="2"/>
  <c r="E1245" i="2"/>
  <c r="M1244" i="2"/>
  <c r="J1244" i="2"/>
  <c r="H1244" i="2"/>
  <c r="E1244" i="2"/>
  <c r="M1243" i="2"/>
  <c r="J1243" i="2"/>
  <c r="H1243" i="2"/>
  <c r="E1243" i="2"/>
  <c r="M1242" i="2"/>
  <c r="J1242" i="2"/>
  <c r="H1242" i="2"/>
  <c r="E1242" i="2"/>
  <c r="M1241" i="2"/>
  <c r="J1241" i="2"/>
  <c r="H1241" i="2"/>
  <c r="E1241" i="2"/>
  <c r="M1240" i="2"/>
  <c r="J1240" i="2"/>
  <c r="H1240" i="2"/>
  <c r="E1240" i="2"/>
  <c r="M1239" i="2"/>
  <c r="J1239" i="2"/>
  <c r="H1239" i="2"/>
  <c r="E1239" i="2"/>
  <c r="M1238" i="2"/>
  <c r="J1238" i="2"/>
  <c r="H1238" i="2"/>
  <c r="E1238" i="2"/>
  <c r="M1237" i="2"/>
  <c r="J1237" i="2"/>
  <c r="H1237" i="2"/>
  <c r="E1237" i="2"/>
  <c r="M1236" i="2"/>
  <c r="J1236" i="2"/>
  <c r="H1236" i="2"/>
  <c r="E1236" i="2"/>
  <c r="M1235" i="2"/>
  <c r="J1235" i="2"/>
  <c r="H1235" i="2"/>
  <c r="E1235" i="2"/>
  <c r="M1234" i="2"/>
  <c r="J1234" i="2"/>
  <c r="H1234" i="2"/>
  <c r="E1234" i="2"/>
  <c r="M1233" i="2"/>
  <c r="J1233" i="2"/>
  <c r="H1233" i="2"/>
  <c r="E1233" i="2"/>
  <c r="M1232" i="2"/>
  <c r="J1232" i="2"/>
  <c r="H1232" i="2"/>
  <c r="E1232" i="2"/>
  <c r="M1231" i="2"/>
  <c r="J1231" i="2"/>
  <c r="H1231" i="2"/>
  <c r="E1231" i="2"/>
  <c r="M1230" i="2"/>
  <c r="J1230" i="2"/>
  <c r="H1230" i="2"/>
  <c r="E1230" i="2"/>
  <c r="M1229" i="2"/>
  <c r="J1229" i="2"/>
  <c r="H1229" i="2"/>
  <c r="E1229" i="2"/>
  <c r="M1228" i="2"/>
  <c r="J1228" i="2"/>
  <c r="H1228" i="2"/>
  <c r="E1228" i="2"/>
  <c r="M1227" i="2"/>
  <c r="J1227" i="2"/>
  <c r="H1227" i="2"/>
  <c r="E1227" i="2"/>
  <c r="M1226" i="2"/>
  <c r="J1226" i="2"/>
  <c r="H1226" i="2"/>
  <c r="E1226" i="2"/>
  <c r="M1225" i="2"/>
  <c r="J1225" i="2"/>
  <c r="H1225" i="2"/>
  <c r="E1225" i="2"/>
  <c r="M1224" i="2"/>
  <c r="J1224" i="2"/>
  <c r="H1224" i="2"/>
  <c r="E1224" i="2"/>
  <c r="M1223" i="2"/>
  <c r="J1223" i="2"/>
  <c r="H1223" i="2"/>
  <c r="E1223" i="2"/>
  <c r="M1222" i="2"/>
  <c r="J1222" i="2"/>
  <c r="H1222" i="2"/>
  <c r="E1222" i="2"/>
  <c r="M1221" i="2"/>
  <c r="J1221" i="2"/>
  <c r="H1221" i="2"/>
  <c r="E1221" i="2"/>
  <c r="M1220" i="2"/>
  <c r="J1220" i="2"/>
  <c r="H1220" i="2"/>
  <c r="E1220" i="2"/>
  <c r="M1219" i="2"/>
  <c r="J1219" i="2"/>
  <c r="H1219" i="2"/>
  <c r="E1219" i="2"/>
  <c r="M1218" i="2"/>
  <c r="J1218" i="2"/>
  <c r="H1218" i="2"/>
  <c r="E1218" i="2"/>
  <c r="M1217" i="2"/>
  <c r="J1217" i="2"/>
  <c r="H1217" i="2"/>
  <c r="E1217" i="2"/>
  <c r="M1216" i="2"/>
  <c r="J1216" i="2"/>
  <c r="H1216" i="2"/>
  <c r="E1216" i="2"/>
  <c r="M1215" i="2"/>
  <c r="J1215" i="2"/>
  <c r="H1215" i="2"/>
  <c r="E1215" i="2"/>
  <c r="M1214" i="2"/>
  <c r="J1214" i="2"/>
  <c r="H1214" i="2"/>
  <c r="E1214" i="2"/>
  <c r="M1213" i="2"/>
  <c r="J1213" i="2"/>
  <c r="H1213" i="2"/>
  <c r="E1213" i="2"/>
  <c r="M1212" i="2"/>
  <c r="J1212" i="2"/>
  <c r="H1212" i="2"/>
  <c r="E1212" i="2"/>
  <c r="M1211" i="2"/>
  <c r="J1211" i="2"/>
  <c r="H1211" i="2"/>
  <c r="E1211" i="2"/>
  <c r="M1210" i="2"/>
  <c r="J1210" i="2"/>
  <c r="H1210" i="2"/>
  <c r="E1210" i="2"/>
  <c r="M1209" i="2"/>
  <c r="J1209" i="2"/>
  <c r="H1209" i="2"/>
  <c r="E1209" i="2"/>
  <c r="M1208" i="2"/>
  <c r="J1208" i="2"/>
  <c r="H1208" i="2"/>
  <c r="E1208" i="2"/>
  <c r="M1207" i="2"/>
  <c r="J1207" i="2"/>
  <c r="H1207" i="2"/>
  <c r="E1207" i="2"/>
  <c r="M1206" i="2"/>
  <c r="J1206" i="2"/>
  <c r="H1206" i="2"/>
  <c r="E1206" i="2"/>
  <c r="M1205" i="2"/>
  <c r="J1205" i="2"/>
  <c r="H1205" i="2"/>
  <c r="E1205" i="2"/>
  <c r="M1204" i="2"/>
  <c r="J1204" i="2"/>
  <c r="H1204" i="2"/>
  <c r="E1204" i="2"/>
  <c r="M1203" i="2"/>
  <c r="J1203" i="2"/>
  <c r="H1203" i="2"/>
  <c r="E1203" i="2"/>
  <c r="M1202" i="2"/>
  <c r="J1202" i="2"/>
  <c r="H1202" i="2"/>
  <c r="E1202" i="2"/>
  <c r="M1201" i="2"/>
  <c r="J1201" i="2"/>
  <c r="H1201" i="2"/>
  <c r="E1201" i="2"/>
  <c r="M1200" i="2"/>
  <c r="J1200" i="2"/>
  <c r="H1200" i="2"/>
  <c r="E1200" i="2"/>
  <c r="M1199" i="2"/>
  <c r="J1199" i="2"/>
  <c r="H1199" i="2"/>
  <c r="E1199" i="2"/>
  <c r="M1198" i="2"/>
  <c r="J1198" i="2"/>
  <c r="H1198" i="2"/>
  <c r="E1198" i="2"/>
  <c r="M1197" i="2"/>
  <c r="J1197" i="2"/>
  <c r="H1197" i="2"/>
  <c r="E1197" i="2"/>
  <c r="M1196" i="2"/>
  <c r="J1196" i="2"/>
  <c r="H1196" i="2"/>
  <c r="E1196" i="2"/>
  <c r="M1195" i="2"/>
  <c r="J1195" i="2"/>
  <c r="H1195" i="2"/>
  <c r="E1195" i="2"/>
  <c r="M1194" i="2"/>
  <c r="J1194" i="2"/>
  <c r="H1194" i="2"/>
  <c r="E1194" i="2"/>
  <c r="M1193" i="2"/>
  <c r="J1193" i="2"/>
  <c r="H1193" i="2"/>
  <c r="E1193" i="2"/>
  <c r="M1192" i="2"/>
  <c r="J1192" i="2"/>
  <c r="H1192" i="2"/>
  <c r="E1192" i="2"/>
  <c r="M1191" i="2"/>
  <c r="J1191" i="2"/>
  <c r="H1191" i="2"/>
  <c r="E1191" i="2"/>
  <c r="M1190" i="2"/>
  <c r="J1190" i="2"/>
  <c r="H1190" i="2"/>
  <c r="E1190" i="2"/>
  <c r="M1189" i="2"/>
  <c r="J1189" i="2"/>
  <c r="H1189" i="2"/>
  <c r="E1189" i="2"/>
  <c r="M1188" i="2"/>
  <c r="J1188" i="2"/>
  <c r="H1188" i="2"/>
  <c r="E1188" i="2"/>
  <c r="M1187" i="2"/>
  <c r="J1187" i="2"/>
  <c r="H1187" i="2"/>
  <c r="E1187" i="2"/>
  <c r="M1186" i="2"/>
  <c r="J1186" i="2"/>
  <c r="H1186" i="2"/>
  <c r="E1186" i="2"/>
  <c r="M1185" i="2"/>
  <c r="J1185" i="2"/>
  <c r="H1185" i="2"/>
  <c r="E1185" i="2"/>
  <c r="M1184" i="2"/>
  <c r="J1184" i="2"/>
  <c r="H1184" i="2"/>
  <c r="E1184" i="2"/>
  <c r="M1183" i="2"/>
  <c r="J1183" i="2"/>
  <c r="H1183" i="2"/>
  <c r="E1183" i="2"/>
  <c r="M1182" i="2"/>
  <c r="J1182" i="2"/>
  <c r="H1182" i="2"/>
  <c r="E1182" i="2"/>
  <c r="M1181" i="2"/>
  <c r="J1181" i="2"/>
  <c r="H1181" i="2"/>
  <c r="E1181" i="2"/>
  <c r="M1180" i="2"/>
  <c r="J1180" i="2"/>
  <c r="H1180" i="2"/>
  <c r="E1180" i="2"/>
  <c r="M1179" i="2"/>
  <c r="J1179" i="2"/>
  <c r="H1179" i="2"/>
  <c r="E1179" i="2"/>
  <c r="M1178" i="2"/>
  <c r="J1178" i="2"/>
  <c r="H1178" i="2"/>
  <c r="E1178" i="2"/>
  <c r="M1177" i="2"/>
  <c r="J1177" i="2"/>
  <c r="H1177" i="2"/>
  <c r="E1177" i="2"/>
  <c r="M1176" i="2"/>
  <c r="J1176" i="2"/>
  <c r="H1176" i="2"/>
  <c r="E1176" i="2"/>
  <c r="M1175" i="2"/>
  <c r="J1175" i="2"/>
  <c r="H1175" i="2"/>
  <c r="E1175" i="2"/>
  <c r="M1174" i="2"/>
  <c r="J1174" i="2"/>
  <c r="H1174" i="2"/>
  <c r="E1174" i="2"/>
  <c r="M1173" i="2"/>
  <c r="J1173" i="2"/>
  <c r="H1173" i="2"/>
  <c r="E1173" i="2"/>
  <c r="M1172" i="2"/>
  <c r="J1172" i="2"/>
  <c r="H1172" i="2"/>
  <c r="E1172" i="2"/>
  <c r="M1171" i="2"/>
  <c r="J1171" i="2"/>
  <c r="H1171" i="2"/>
  <c r="E1171" i="2"/>
  <c r="M1170" i="2"/>
  <c r="J1170" i="2"/>
  <c r="H1170" i="2"/>
  <c r="E1170" i="2"/>
  <c r="M1169" i="2"/>
  <c r="J1169" i="2"/>
  <c r="H1169" i="2"/>
  <c r="E1169" i="2"/>
  <c r="M1168" i="2"/>
  <c r="J1168" i="2"/>
  <c r="H1168" i="2"/>
  <c r="E1168" i="2"/>
  <c r="M1167" i="2"/>
  <c r="J1167" i="2"/>
  <c r="H1167" i="2"/>
  <c r="E1167" i="2"/>
  <c r="M1166" i="2"/>
  <c r="J1166" i="2"/>
  <c r="H1166" i="2"/>
  <c r="E1166" i="2"/>
  <c r="M1165" i="2"/>
  <c r="J1165" i="2"/>
  <c r="H1165" i="2"/>
  <c r="E1165" i="2"/>
  <c r="M1164" i="2"/>
  <c r="J1164" i="2"/>
  <c r="H1164" i="2"/>
  <c r="E1164" i="2"/>
  <c r="M1163" i="2"/>
  <c r="J1163" i="2"/>
  <c r="H1163" i="2"/>
  <c r="E1163" i="2"/>
  <c r="M1162" i="2"/>
  <c r="J1162" i="2"/>
  <c r="H1162" i="2"/>
  <c r="E1162" i="2"/>
  <c r="M1161" i="2"/>
  <c r="J1161" i="2"/>
  <c r="H1161" i="2"/>
  <c r="E1161" i="2"/>
  <c r="M1160" i="2"/>
  <c r="J1160" i="2"/>
  <c r="H1160" i="2"/>
  <c r="E1160" i="2"/>
  <c r="M1159" i="2"/>
  <c r="J1159" i="2"/>
  <c r="H1159" i="2"/>
  <c r="E1159" i="2"/>
  <c r="M1158" i="2"/>
  <c r="J1158" i="2"/>
  <c r="H1158" i="2"/>
  <c r="E1158" i="2"/>
  <c r="M1157" i="2"/>
  <c r="J1157" i="2"/>
  <c r="H1157" i="2"/>
  <c r="E1157" i="2"/>
  <c r="M1156" i="2"/>
  <c r="J1156" i="2"/>
  <c r="H1156" i="2"/>
  <c r="E1156" i="2"/>
  <c r="M1155" i="2"/>
  <c r="J1155" i="2"/>
  <c r="H1155" i="2"/>
  <c r="E1155" i="2"/>
  <c r="M1154" i="2"/>
  <c r="J1154" i="2"/>
  <c r="H1154" i="2"/>
  <c r="E1154" i="2"/>
  <c r="M1153" i="2"/>
  <c r="J1153" i="2"/>
  <c r="H1153" i="2"/>
  <c r="E1153" i="2"/>
  <c r="M1152" i="2"/>
  <c r="J1152" i="2"/>
  <c r="H1152" i="2"/>
  <c r="E1152" i="2"/>
  <c r="M1151" i="2"/>
  <c r="J1151" i="2"/>
  <c r="H1151" i="2"/>
  <c r="E1151" i="2"/>
  <c r="M1150" i="2"/>
  <c r="J1150" i="2"/>
  <c r="H1150" i="2"/>
  <c r="E1150" i="2"/>
  <c r="M1149" i="2"/>
  <c r="J1149" i="2"/>
  <c r="H1149" i="2"/>
  <c r="E1149" i="2"/>
  <c r="M1148" i="2"/>
  <c r="J1148" i="2"/>
  <c r="H1148" i="2"/>
  <c r="E1148" i="2"/>
  <c r="M1147" i="2"/>
  <c r="J1147" i="2"/>
  <c r="H1147" i="2"/>
  <c r="E1147" i="2"/>
  <c r="M1146" i="2"/>
  <c r="J1146" i="2"/>
  <c r="H1146" i="2"/>
  <c r="E1146" i="2"/>
  <c r="M1145" i="2"/>
  <c r="J1145" i="2"/>
  <c r="H1145" i="2"/>
  <c r="E1145" i="2"/>
  <c r="M1144" i="2"/>
  <c r="J1144" i="2"/>
  <c r="H1144" i="2"/>
  <c r="E1144" i="2"/>
  <c r="M1143" i="2"/>
  <c r="J1143" i="2"/>
  <c r="H1143" i="2"/>
  <c r="E1143" i="2"/>
  <c r="M1142" i="2"/>
  <c r="J1142" i="2"/>
  <c r="H1142" i="2"/>
  <c r="E1142" i="2"/>
  <c r="M1141" i="2"/>
  <c r="J1141" i="2"/>
  <c r="H1141" i="2"/>
  <c r="E1141" i="2"/>
  <c r="M1140" i="2"/>
  <c r="J1140" i="2"/>
  <c r="H1140" i="2"/>
  <c r="E1140" i="2"/>
  <c r="M1139" i="2"/>
  <c r="J1139" i="2"/>
  <c r="H1139" i="2"/>
  <c r="E1139" i="2"/>
  <c r="M1138" i="2"/>
  <c r="J1138" i="2"/>
  <c r="H1138" i="2"/>
  <c r="E1138" i="2"/>
  <c r="M1137" i="2"/>
  <c r="J1137" i="2"/>
  <c r="H1137" i="2"/>
  <c r="E1137" i="2"/>
  <c r="M1136" i="2"/>
  <c r="J1136" i="2"/>
  <c r="H1136" i="2"/>
  <c r="E1136" i="2"/>
  <c r="M1135" i="2"/>
  <c r="J1135" i="2"/>
  <c r="H1135" i="2"/>
  <c r="E1135" i="2"/>
  <c r="M1134" i="2"/>
  <c r="J1134" i="2"/>
  <c r="H1134" i="2"/>
  <c r="E1134" i="2"/>
  <c r="M1133" i="2"/>
  <c r="J1133" i="2"/>
  <c r="H1133" i="2"/>
  <c r="E1133" i="2"/>
  <c r="M1132" i="2"/>
  <c r="J1132" i="2"/>
  <c r="H1132" i="2"/>
  <c r="E1132" i="2"/>
  <c r="M1131" i="2"/>
  <c r="J1131" i="2"/>
  <c r="H1131" i="2"/>
  <c r="E1131" i="2"/>
  <c r="M1130" i="2"/>
  <c r="J1130" i="2"/>
  <c r="H1130" i="2"/>
  <c r="E1130" i="2"/>
  <c r="M1129" i="2"/>
  <c r="J1129" i="2"/>
  <c r="H1129" i="2"/>
  <c r="E1129" i="2"/>
  <c r="M1128" i="2"/>
  <c r="J1128" i="2"/>
  <c r="H1128" i="2"/>
  <c r="E1128" i="2"/>
  <c r="M1127" i="2"/>
  <c r="J1127" i="2"/>
  <c r="H1127" i="2"/>
  <c r="E1127" i="2"/>
  <c r="M1126" i="2"/>
  <c r="J1126" i="2"/>
  <c r="H1126" i="2"/>
  <c r="E1126" i="2"/>
  <c r="M1125" i="2"/>
  <c r="J1125" i="2"/>
  <c r="H1125" i="2"/>
  <c r="E1125" i="2"/>
  <c r="M1124" i="2"/>
  <c r="J1124" i="2"/>
  <c r="H1124" i="2"/>
  <c r="E1124" i="2"/>
  <c r="M1123" i="2"/>
  <c r="J1123" i="2"/>
  <c r="H1123" i="2"/>
  <c r="E1123" i="2"/>
  <c r="M1122" i="2"/>
  <c r="J1122" i="2"/>
  <c r="H1122" i="2"/>
  <c r="E1122" i="2"/>
  <c r="M1121" i="2"/>
  <c r="J1121" i="2"/>
  <c r="H1121" i="2"/>
  <c r="E1121" i="2"/>
  <c r="M1120" i="2"/>
  <c r="J1120" i="2"/>
  <c r="H1120" i="2"/>
  <c r="E1120" i="2"/>
  <c r="M1119" i="2"/>
  <c r="J1119" i="2"/>
  <c r="H1119" i="2"/>
  <c r="E1119" i="2"/>
  <c r="M1118" i="2"/>
  <c r="J1118" i="2"/>
  <c r="H1118" i="2"/>
  <c r="E1118" i="2"/>
  <c r="M1117" i="2"/>
  <c r="J1117" i="2"/>
  <c r="H1117" i="2"/>
  <c r="E1117" i="2"/>
  <c r="M1116" i="2"/>
  <c r="J1116" i="2"/>
  <c r="H1116" i="2"/>
  <c r="E1116" i="2"/>
  <c r="M1115" i="2"/>
  <c r="J1115" i="2"/>
  <c r="H1115" i="2"/>
  <c r="E1115" i="2"/>
  <c r="M1114" i="2"/>
  <c r="J1114" i="2"/>
  <c r="H1114" i="2"/>
  <c r="E1114" i="2"/>
  <c r="M1113" i="2"/>
  <c r="J1113" i="2"/>
  <c r="H1113" i="2"/>
  <c r="E1113" i="2"/>
  <c r="M1112" i="2"/>
  <c r="J1112" i="2"/>
  <c r="H1112" i="2"/>
  <c r="E1112" i="2"/>
  <c r="M1111" i="2"/>
  <c r="J1111" i="2"/>
  <c r="H1111" i="2"/>
  <c r="E1111" i="2"/>
  <c r="M1110" i="2"/>
  <c r="J1110" i="2"/>
  <c r="H1110" i="2"/>
  <c r="E1110" i="2"/>
  <c r="M1109" i="2"/>
  <c r="J1109" i="2"/>
  <c r="H1109" i="2"/>
  <c r="E1109" i="2"/>
  <c r="M1108" i="2"/>
  <c r="J1108" i="2"/>
  <c r="H1108" i="2"/>
  <c r="E1108" i="2"/>
  <c r="M1107" i="2"/>
  <c r="J1107" i="2"/>
  <c r="H1107" i="2"/>
  <c r="E1107" i="2"/>
  <c r="M1106" i="2"/>
  <c r="J1106" i="2"/>
  <c r="H1106" i="2"/>
  <c r="E1106" i="2"/>
  <c r="M1105" i="2"/>
  <c r="J1105" i="2"/>
  <c r="H1105" i="2"/>
  <c r="E1105" i="2"/>
  <c r="M1104" i="2"/>
  <c r="J1104" i="2"/>
  <c r="H1104" i="2"/>
  <c r="E1104" i="2"/>
  <c r="M1103" i="2"/>
  <c r="J1103" i="2"/>
  <c r="H1103" i="2"/>
  <c r="E1103" i="2"/>
  <c r="M1102" i="2"/>
  <c r="J1102" i="2"/>
  <c r="H1102" i="2"/>
  <c r="E1102" i="2"/>
  <c r="M1101" i="2"/>
  <c r="J1101" i="2"/>
  <c r="H1101" i="2"/>
  <c r="E1101" i="2"/>
  <c r="M1100" i="2"/>
  <c r="J1100" i="2"/>
  <c r="H1100" i="2"/>
  <c r="E1100" i="2"/>
  <c r="M1099" i="2"/>
  <c r="J1099" i="2"/>
  <c r="H1099" i="2"/>
  <c r="E1099" i="2"/>
  <c r="M1098" i="2"/>
  <c r="J1098" i="2"/>
  <c r="H1098" i="2"/>
  <c r="E1098" i="2"/>
  <c r="M1097" i="2"/>
  <c r="J1097" i="2"/>
  <c r="H1097" i="2"/>
  <c r="E1097" i="2"/>
  <c r="M1096" i="2"/>
  <c r="J1096" i="2"/>
  <c r="H1096" i="2"/>
  <c r="E1096" i="2"/>
  <c r="M1095" i="2"/>
  <c r="J1095" i="2"/>
  <c r="H1095" i="2"/>
  <c r="E1095" i="2"/>
  <c r="M1094" i="2"/>
  <c r="J1094" i="2"/>
  <c r="H1094" i="2"/>
  <c r="E1094" i="2"/>
  <c r="M1093" i="2"/>
  <c r="J1093" i="2"/>
  <c r="H1093" i="2"/>
  <c r="E1093" i="2"/>
  <c r="M1092" i="2"/>
  <c r="J1092" i="2"/>
  <c r="H1092" i="2"/>
  <c r="E1092" i="2"/>
  <c r="M1091" i="2"/>
  <c r="J1091" i="2"/>
  <c r="H1091" i="2"/>
  <c r="E1091" i="2"/>
  <c r="M1090" i="2"/>
  <c r="J1090" i="2"/>
  <c r="H1090" i="2"/>
  <c r="E1090" i="2"/>
  <c r="M1089" i="2"/>
  <c r="J1089" i="2"/>
  <c r="H1089" i="2"/>
  <c r="E1089" i="2"/>
  <c r="M1088" i="2"/>
  <c r="J1088" i="2"/>
  <c r="H1088" i="2"/>
  <c r="E1088" i="2"/>
  <c r="M1087" i="2"/>
  <c r="J1087" i="2"/>
  <c r="H1087" i="2"/>
  <c r="E1087" i="2"/>
  <c r="M1086" i="2"/>
  <c r="J1086" i="2"/>
  <c r="H1086" i="2"/>
  <c r="E1086" i="2"/>
  <c r="M1085" i="2"/>
  <c r="J1085" i="2"/>
  <c r="H1085" i="2"/>
  <c r="E1085" i="2"/>
  <c r="M1084" i="2"/>
  <c r="J1084" i="2"/>
  <c r="H1084" i="2"/>
  <c r="E1084" i="2"/>
  <c r="M1083" i="2"/>
  <c r="J1083" i="2"/>
  <c r="H1083" i="2"/>
  <c r="E1083" i="2"/>
  <c r="M1082" i="2"/>
  <c r="J1082" i="2"/>
  <c r="H1082" i="2"/>
  <c r="E1082" i="2"/>
  <c r="M1081" i="2"/>
  <c r="J1081" i="2"/>
  <c r="H1081" i="2"/>
  <c r="E1081" i="2"/>
  <c r="M1080" i="2"/>
  <c r="J1080" i="2"/>
  <c r="H1080" i="2"/>
  <c r="E1080" i="2"/>
  <c r="M1079" i="2"/>
  <c r="J1079" i="2"/>
  <c r="H1079" i="2"/>
  <c r="E1079" i="2"/>
  <c r="M1078" i="2"/>
  <c r="J1078" i="2"/>
  <c r="H1078" i="2"/>
  <c r="E1078" i="2"/>
  <c r="M1077" i="2"/>
  <c r="J1077" i="2"/>
  <c r="H1077" i="2"/>
  <c r="E1077" i="2"/>
  <c r="M1076" i="2"/>
  <c r="J1076" i="2"/>
  <c r="H1076" i="2"/>
  <c r="E1076" i="2"/>
  <c r="M1075" i="2"/>
  <c r="J1075" i="2"/>
  <c r="H1075" i="2"/>
  <c r="E1075" i="2"/>
  <c r="M1074" i="2"/>
  <c r="J1074" i="2"/>
  <c r="H1074" i="2"/>
  <c r="E1074" i="2"/>
  <c r="M1073" i="2"/>
  <c r="J1073" i="2"/>
  <c r="H1073" i="2"/>
  <c r="E1073" i="2"/>
  <c r="M1072" i="2"/>
  <c r="J1072" i="2"/>
  <c r="H1072" i="2"/>
  <c r="E1072" i="2"/>
  <c r="M1071" i="2"/>
  <c r="J1071" i="2"/>
  <c r="H1071" i="2"/>
  <c r="E1071" i="2"/>
  <c r="M1070" i="2"/>
  <c r="J1070" i="2"/>
  <c r="H1070" i="2"/>
  <c r="E1070" i="2"/>
  <c r="M1069" i="2"/>
  <c r="J1069" i="2"/>
  <c r="H1069" i="2"/>
  <c r="E1069" i="2"/>
  <c r="M1068" i="2"/>
  <c r="J1068" i="2"/>
  <c r="H1068" i="2"/>
  <c r="E1068" i="2"/>
  <c r="M1067" i="2"/>
  <c r="J1067" i="2"/>
  <c r="H1067" i="2"/>
  <c r="E1067" i="2"/>
  <c r="M1066" i="2"/>
  <c r="J1066" i="2"/>
  <c r="H1066" i="2"/>
  <c r="E1066" i="2"/>
  <c r="M1065" i="2"/>
  <c r="J1065" i="2"/>
  <c r="H1065" i="2"/>
  <c r="E1065" i="2"/>
  <c r="M1064" i="2"/>
  <c r="J1064" i="2"/>
  <c r="H1064" i="2"/>
  <c r="E1064" i="2"/>
  <c r="M1063" i="2"/>
  <c r="J1063" i="2"/>
  <c r="H1063" i="2"/>
  <c r="E1063" i="2"/>
  <c r="M1062" i="2"/>
  <c r="J1062" i="2"/>
  <c r="H1062" i="2"/>
  <c r="E1062" i="2"/>
  <c r="M1061" i="2"/>
  <c r="J1061" i="2"/>
  <c r="H1061" i="2"/>
  <c r="E1061" i="2"/>
  <c r="M1060" i="2"/>
  <c r="J1060" i="2"/>
  <c r="H1060" i="2"/>
  <c r="E1060" i="2"/>
  <c r="M1059" i="2"/>
  <c r="J1059" i="2"/>
  <c r="H1059" i="2"/>
  <c r="E1059" i="2"/>
  <c r="M1058" i="2"/>
  <c r="J1058" i="2"/>
  <c r="H1058" i="2"/>
  <c r="E1058" i="2"/>
  <c r="M1057" i="2"/>
  <c r="J1057" i="2"/>
  <c r="H1057" i="2"/>
  <c r="E1057" i="2"/>
  <c r="M1056" i="2"/>
  <c r="J1056" i="2"/>
  <c r="H1056" i="2"/>
  <c r="E1056" i="2"/>
  <c r="M1055" i="2"/>
  <c r="J1055" i="2"/>
  <c r="H1055" i="2"/>
  <c r="E1055" i="2"/>
  <c r="M1054" i="2"/>
  <c r="J1054" i="2"/>
  <c r="H1054" i="2"/>
  <c r="E1054" i="2"/>
  <c r="M1053" i="2"/>
  <c r="J1053" i="2"/>
  <c r="H1053" i="2"/>
  <c r="E1053" i="2"/>
  <c r="M1052" i="2"/>
  <c r="J1052" i="2"/>
  <c r="H1052" i="2"/>
  <c r="E1052" i="2"/>
  <c r="M1051" i="2"/>
  <c r="J1051" i="2"/>
  <c r="H1051" i="2"/>
  <c r="E1051" i="2"/>
  <c r="M1050" i="2"/>
  <c r="J1050" i="2"/>
  <c r="H1050" i="2"/>
  <c r="E1050" i="2"/>
  <c r="M1049" i="2"/>
  <c r="J1049" i="2"/>
  <c r="H1049" i="2"/>
  <c r="E1049" i="2"/>
  <c r="M1048" i="2"/>
  <c r="J1048" i="2"/>
  <c r="H1048" i="2"/>
  <c r="E1048" i="2"/>
  <c r="M1047" i="2"/>
  <c r="J1047" i="2"/>
  <c r="H1047" i="2"/>
  <c r="E1047" i="2"/>
  <c r="M1046" i="2"/>
  <c r="J1046" i="2"/>
  <c r="H1046" i="2"/>
  <c r="E1046" i="2"/>
  <c r="M1045" i="2"/>
  <c r="J1045" i="2"/>
  <c r="H1045" i="2"/>
  <c r="E1045" i="2"/>
  <c r="M1044" i="2"/>
  <c r="J1044" i="2"/>
  <c r="H1044" i="2"/>
  <c r="E1044" i="2"/>
  <c r="M1043" i="2"/>
  <c r="J1043" i="2"/>
  <c r="H1043" i="2"/>
  <c r="E1043" i="2"/>
  <c r="M1042" i="2"/>
  <c r="J1042" i="2"/>
  <c r="H1042" i="2"/>
  <c r="E1042" i="2"/>
  <c r="M1041" i="2"/>
  <c r="J1041" i="2"/>
  <c r="H1041" i="2"/>
  <c r="E1041" i="2"/>
  <c r="M1040" i="2"/>
  <c r="J1040" i="2"/>
  <c r="H1040" i="2"/>
  <c r="E1040" i="2"/>
  <c r="M1039" i="2"/>
  <c r="J1039" i="2"/>
  <c r="H1039" i="2"/>
  <c r="E1039" i="2"/>
  <c r="M1038" i="2"/>
  <c r="J1038" i="2"/>
  <c r="H1038" i="2"/>
  <c r="E1038" i="2"/>
  <c r="M1037" i="2"/>
  <c r="J1037" i="2"/>
  <c r="H1037" i="2"/>
  <c r="E1037" i="2"/>
  <c r="M1036" i="2"/>
  <c r="J1036" i="2"/>
  <c r="H1036" i="2"/>
  <c r="E1036" i="2"/>
  <c r="M1035" i="2"/>
  <c r="J1035" i="2"/>
  <c r="H1035" i="2"/>
  <c r="E1035" i="2"/>
  <c r="M1034" i="2"/>
  <c r="J1034" i="2"/>
  <c r="H1034" i="2"/>
  <c r="E1034" i="2"/>
  <c r="M1033" i="2"/>
  <c r="J1033" i="2"/>
  <c r="H1033" i="2"/>
  <c r="E1033" i="2"/>
  <c r="M1032" i="2"/>
  <c r="J1032" i="2"/>
  <c r="H1032" i="2"/>
  <c r="E1032" i="2"/>
  <c r="M1031" i="2"/>
  <c r="J1031" i="2"/>
  <c r="H1031" i="2"/>
  <c r="E1031" i="2"/>
  <c r="M1030" i="2"/>
  <c r="J1030" i="2"/>
  <c r="H1030" i="2"/>
  <c r="E1030" i="2"/>
  <c r="M1029" i="2"/>
  <c r="J1029" i="2"/>
  <c r="H1029" i="2"/>
  <c r="E1029" i="2"/>
  <c r="M1028" i="2"/>
  <c r="J1028" i="2"/>
  <c r="H1028" i="2"/>
  <c r="E1028" i="2"/>
  <c r="M1027" i="2"/>
  <c r="J1027" i="2"/>
  <c r="H1027" i="2"/>
  <c r="E1027" i="2"/>
  <c r="M1026" i="2"/>
  <c r="J1026" i="2"/>
  <c r="H1026" i="2"/>
  <c r="E1026" i="2"/>
  <c r="M1025" i="2"/>
  <c r="J1025" i="2"/>
  <c r="H1025" i="2"/>
  <c r="E1025" i="2"/>
  <c r="M1024" i="2"/>
  <c r="J1024" i="2"/>
  <c r="H1024" i="2"/>
  <c r="E1024" i="2"/>
  <c r="M1023" i="2"/>
  <c r="J1023" i="2"/>
  <c r="H1023" i="2"/>
  <c r="E1023" i="2"/>
  <c r="M1022" i="2"/>
  <c r="J1022" i="2"/>
  <c r="H1022" i="2"/>
  <c r="E1022" i="2"/>
  <c r="M1021" i="2"/>
  <c r="J1021" i="2"/>
  <c r="H1021" i="2"/>
  <c r="E1021" i="2"/>
  <c r="M1020" i="2"/>
  <c r="J1020" i="2"/>
  <c r="H1020" i="2"/>
  <c r="E1020" i="2"/>
  <c r="M1019" i="2"/>
  <c r="J1019" i="2"/>
  <c r="H1019" i="2"/>
  <c r="E1019" i="2"/>
  <c r="M1018" i="2"/>
  <c r="J1018" i="2"/>
  <c r="H1018" i="2"/>
  <c r="E1018" i="2"/>
  <c r="M1017" i="2"/>
  <c r="J1017" i="2"/>
  <c r="H1017" i="2"/>
  <c r="E1017" i="2"/>
  <c r="M1016" i="2"/>
  <c r="J1016" i="2"/>
  <c r="H1016" i="2"/>
  <c r="E1016" i="2"/>
  <c r="M1015" i="2"/>
  <c r="J1015" i="2"/>
  <c r="H1015" i="2"/>
  <c r="E1015" i="2"/>
  <c r="M1014" i="2"/>
  <c r="J1014" i="2"/>
  <c r="H1014" i="2"/>
  <c r="E1014" i="2"/>
  <c r="M1013" i="2"/>
  <c r="J1013" i="2"/>
  <c r="H1013" i="2"/>
  <c r="E1013" i="2"/>
  <c r="M1012" i="2"/>
  <c r="J1012" i="2"/>
  <c r="H1012" i="2"/>
  <c r="E1012" i="2"/>
  <c r="M1011" i="2"/>
  <c r="J1011" i="2"/>
  <c r="H1011" i="2"/>
  <c r="E1011" i="2"/>
  <c r="M1010" i="2"/>
  <c r="J1010" i="2"/>
  <c r="H1010" i="2"/>
  <c r="E1010" i="2"/>
  <c r="M1009" i="2"/>
  <c r="J1009" i="2"/>
  <c r="H1009" i="2"/>
  <c r="E1009" i="2"/>
  <c r="M1008" i="2"/>
  <c r="J1008" i="2"/>
  <c r="H1008" i="2"/>
  <c r="E1008" i="2"/>
  <c r="M1007" i="2"/>
  <c r="J1007" i="2"/>
  <c r="H1007" i="2"/>
  <c r="E1007" i="2"/>
  <c r="M1006" i="2"/>
  <c r="J1006" i="2"/>
  <c r="H1006" i="2"/>
  <c r="E1006" i="2"/>
  <c r="M1005" i="2"/>
  <c r="J1005" i="2"/>
  <c r="H1005" i="2"/>
  <c r="E1005" i="2"/>
  <c r="M1004" i="2"/>
  <c r="J1004" i="2"/>
  <c r="H1004" i="2"/>
  <c r="E1004" i="2"/>
  <c r="M1003" i="2"/>
  <c r="J1003" i="2"/>
  <c r="H1003" i="2"/>
  <c r="E1003" i="2"/>
  <c r="M1002" i="2"/>
  <c r="J1002" i="2"/>
  <c r="H1002" i="2"/>
  <c r="E1002" i="2"/>
  <c r="M1001" i="2"/>
  <c r="J1001" i="2"/>
  <c r="H1001" i="2"/>
  <c r="E1001" i="2"/>
  <c r="M1000" i="2"/>
  <c r="J1000" i="2"/>
  <c r="H1000" i="2"/>
  <c r="E1000" i="2"/>
  <c r="M999" i="2"/>
  <c r="J999" i="2"/>
  <c r="H999" i="2"/>
  <c r="E999" i="2"/>
  <c r="M998" i="2"/>
  <c r="J998" i="2"/>
  <c r="H998" i="2"/>
  <c r="E998" i="2"/>
  <c r="M997" i="2"/>
  <c r="J997" i="2"/>
  <c r="H997" i="2"/>
  <c r="E997" i="2"/>
  <c r="M996" i="2"/>
  <c r="J996" i="2"/>
  <c r="H996" i="2"/>
  <c r="E996" i="2"/>
  <c r="M995" i="2"/>
  <c r="J995" i="2"/>
  <c r="H995" i="2"/>
  <c r="E995" i="2"/>
  <c r="M994" i="2"/>
  <c r="J994" i="2"/>
  <c r="H994" i="2"/>
  <c r="E994" i="2"/>
  <c r="M993" i="2"/>
  <c r="J993" i="2"/>
  <c r="H993" i="2"/>
  <c r="E993" i="2"/>
  <c r="M992" i="2"/>
  <c r="J992" i="2"/>
  <c r="H992" i="2"/>
  <c r="E992" i="2"/>
  <c r="M991" i="2"/>
  <c r="J991" i="2"/>
  <c r="H991" i="2"/>
  <c r="E991" i="2"/>
  <c r="M990" i="2"/>
  <c r="J990" i="2"/>
  <c r="H990" i="2"/>
  <c r="E990" i="2"/>
  <c r="M989" i="2"/>
  <c r="J989" i="2"/>
  <c r="H989" i="2"/>
  <c r="E989" i="2"/>
  <c r="M988" i="2"/>
  <c r="J988" i="2"/>
  <c r="H988" i="2"/>
  <c r="E988" i="2"/>
  <c r="M987" i="2"/>
  <c r="J987" i="2"/>
  <c r="H987" i="2"/>
  <c r="E987" i="2"/>
  <c r="M986" i="2"/>
  <c r="J986" i="2"/>
  <c r="H986" i="2"/>
  <c r="E986" i="2"/>
  <c r="M985" i="2"/>
  <c r="J985" i="2"/>
  <c r="H985" i="2"/>
  <c r="E985" i="2"/>
  <c r="M984" i="2"/>
  <c r="J984" i="2"/>
  <c r="H984" i="2"/>
  <c r="E984" i="2"/>
  <c r="M983" i="2"/>
  <c r="J983" i="2"/>
  <c r="H983" i="2"/>
  <c r="E983" i="2"/>
  <c r="M982" i="2"/>
  <c r="J982" i="2"/>
  <c r="H982" i="2"/>
  <c r="E982" i="2"/>
  <c r="M981" i="2"/>
  <c r="J981" i="2"/>
  <c r="H981" i="2"/>
  <c r="E981" i="2"/>
  <c r="M980" i="2"/>
  <c r="J980" i="2"/>
  <c r="H980" i="2"/>
  <c r="E980" i="2"/>
  <c r="M979" i="2"/>
  <c r="J979" i="2"/>
  <c r="H979" i="2"/>
  <c r="E979" i="2"/>
  <c r="M978" i="2"/>
  <c r="J978" i="2"/>
  <c r="H978" i="2"/>
  <c r="E978" i="2"/>
  <c r="M977" i="2"/>
  <c r="J977" i="2"/>
  <c r="H977" i="2"/>
  <c r="E977" i="2"/>
  <c r="M976" i="2"/>
  <c r="J976" i="2"/>
  <c r="H976" i="2"/>
  <c r="E976" i="2"/>
  <c r="M975" i="2"/>
  <c r="J975" i="2"/>
  <c r="H975" i="2"/>
  <c r="E975" i="2"/>
  <c r="M974" i="2"/>
  <c r="J974" i="2"/>
  <c r="H974" i="2"/>
  <c r="E974" i="2"/>
  <c r="M973" i="2"/>
  <c r="J973" i="2"/>
  <c r="H973" i="2"/>
  <c r="E973" i="2"/>
  <c r="M972" i="2"/>
  <c r="J972" i="2"/>
  <c r="H972" i="2"/>
  <c r="E972" i="2"/>
  <c r="M971" i="2"/>
  <c r="J971" i="2"/>
  <c r="H971" i="2"/>
  <c r="E971" i="2"/>
  <c r="M970" i="2"/>
  <c r="J970" i="2"/>
  <c r="H970" i="2"/>
  <c r="E970" i="2"/>
  <c r="M969" i="2"/>
  <c r="J969" i="2"/>
  <c r="H969" i="2"/>
  <c r="E969" i="2"/>
  <c r="M968" i="2"/>
  <c r="J968" i="2"/>
  <c r="H968" i="2"/>
  <c r="E968" i="2"/>
  <c r="M967" i="2"/>
  <c r="J967" i="2"/>
  <c r="H967" i="2"/>
  <c r="E967" i="2"/>
  <c r="M966" i="2"/>
  <c r="J966" i="2"/>
  <c r="H966" i="2"/>
  <c r="E966" i="2"/>
  <c r="M965" i="2"/>
  <c r="J965" i="2"/>
  <c r="H965" i="2"/>
  <c r="E965" i="2"/>
  <c r="M964" i="2"/>
  <c r="J964" i="2"/>
  <c r="H964" i="2"/>
  <c r="E964" i="2"/>
  <c r="M963" i="2"/>
  <c r="J963" i="2"/>
  <c r="H963" i="2"/>
  <c r="E963" i="2"/>
  <c r="M962" i="2"/>
  <c r="J962" i="2"/>
  <c r="H962" i="2"/>
  <c r="E962" i="2"/>
  <c r="M961" i="2"/>
  <c r="J961" i="2"/>
  <c r="H961" i="2"/>
  <c r="E961" i="2"/>
  <c r="M960" i="2"/>
  <c r="J960" i="2"/>
  <c r="H960" i="2"/>
  <c r="E960" i="2"/>
  <c r="M959" i="2"/>
  <c r="J959" i="2"/>
  <c r="H959" i="2"/>
  <c r="E959" i="2"/>
  <c r="M958" i="2"/>
  <c r="J958" i="2"/>
  <c r="H958" i="2"/>
  <c r="E958" i="2"/>
  <c r="M957" i="2"/>
  <c r="J957" i="2"/>
  <c r="H957" i="2"/>
  <c r="E957" i="2"/>
  <c r="M956" i="2"/>
  <c r="J956" i="2"/>
  <c r="H956" i="2"/>
  <c r="E956" i="2"/>
  <c r="M955" i="2"/>
  <c r="J955" i="2"/>
  <c r="H955" i="2"/>
  <c r="E955" i="2"/>
  <c r="M954" i="2"/>
  <c r="J954" i="2"/>
  <c r="H954" i="2"/>
  <c r="E954" i="2"/>
  <c r="M953" i="2"/>
  <c r="J953" i="2"/>
  <c r="H953" i="2"/>
  <c r="E953" i="2"/>
  <c r="M952" i="2"/>
  <c r="J952" i="2"/>
  <c r="H952" i="2"/>
  <c r="E952" i="2"/>
  <c r="M951" i="2"/>
  <c r="J951" i="2"/>
  <c r="H951" i="2"/>
  <c r="E951" i="2"/>
  <c r="M950" i="2"/>
  <c r="J950" i="2"/>
  <c r="H950" i="2"/>
  <c r="E950" i="2"/>
  <c r="M949" i="2"/>
  <c r="J949" i="2"/>
  <c r="H949" i="2"/>
  <c r="E949" i="2"/>
  <c r="M948" i="2"/>
  <c r="J948" i="2"/>
  <c r="H948" i="2"/>
  <c r="E948" i="2"/>
  <c r="M947" i="2"/>
  <c r="J947" i="2"/>
  <c r="H947" i="2"/>
  <c r="E947" i="2"/>
  <c r="M946" i="2"/>
  <c r="J946" i="2"/>
  <c r="H946" i="2"/>
  <c r="E946" i="2"/>
  <c r="M945" i="2"/>
  <c r="J945" i="2"/>
  <c r="H945" i="2"/>
  <c r="E945" i="2"/>
  <c r="M944" i="2"/>
  <c r="J944" i="2"/>
  <c r="H944" i="2"/>
  <c r="E944" i="2"/>
  <c r="M943" i="2"/>
  <c r="J943" i="2"/>
  <c r="H943" i="2"/>
  <c r="E943" i="2"/>
  <c r="M942" i="2"/>
  <c r="J942" i="2"/>
  <c r="H942" i="2"/>
  <c r="E942" i="2"/>
  <c r="M941" i="2"/>
  <c r="J941" i="2"/>
  <c r="H941" i="2"/>
  <c r="E941" i="2"/>
  <c r="M940" i="2"/>
  <c r="J940" i="2"/>
  <c r="H940" i="2"/>
  <c r="E940" i="2"/>
  <c r="M939" i="2"/>
  <c r="J939" i="2"/>
  <c r="H939" i="2"/>
  <c r="E939" i="2"/>
  <c r="M938" i="2"/>
  <c r="J938" i="2"/>
  <c r="H938" i="2"/>
  <c r="E938" i="2"/>
  <c r="M937" i="2"/>
  <c r="J937" i="2"/>
  <c r="H937" i="2"/>
  <c r="E937" i="2"/>
  <c r="M936" i="2"/>
  <c r="J936" i="2"/>
  <c r="H936" i="2"/>
  <c r="E936" i="2"/>
  <c r="M935" i="2"/>
  <c r="J935" i="2"/>
  <c r="H935" i="2"/>
  <c r="E935" i="2"/>
  <c r="M934" i="2"/>
  <c r="J934" i="2"/>
  <c r="H934" i="2"/>
  <c r="E934" i="2"/>
  <c r="M933" i="2"/>
  <c r="J933" i="2"/>
  <c r="H933" i="2"/>
  <c r="E933" i="2"/>
  <c r="M932" i="2"/>
  <c r="J932" i="2"/>
  <c r="H932" i="2"/>
  <c r="E932" i="2"/>
  <c r="M931" i="2"/>
  <c r="J931" i="2"/>
  <c r="H931" i="2"/>
  <c r="E931" i="2"/>
  <c r="M930" i="2"/>
  <c r="J930" i="2"/>
  <c r="H930" i="2"/>
  <c r="E930" i="2"/>
  <c r="M929" i="2"/>
  <c r="J929" i="2"/>
  <c r="H929" i="2"/>
  <c r="E929" i="2"/>
  <c r="M928" i="2"/>
  <c r="J928" i="2"/>
  <c r="H928" i="2"/>
  <c r="E928" i="2"/>
  <c r="M927" i="2"/>
  <c r="J927" i="2"/>
  <c r="H927" i="2"/>
  <c r="E927" i="2"/>
  <c r="M926" i="2"/>
  <c r="J926" i="2"/>
  <c r="H926" i="2"/>
  <c r="E926" i="2"/>
  <c r="M925" i="2"/>
  <c r="J925" i="2"/>
  <c r="H925" i="2"/>
  <c r="E925" i="2"/>
  <c r="M924" i="2"/>
  <c r="J924" i="2"/>
  <c r="H924" i="2"/>
  <c r="E924" i="2"/>
  <c r="M923" i="2"/>
  <c r="J923" i="2"/>
  <c r="H923" i="2"/>
  <c r="E923" i="2"/>
  <c r="M922" i="2"/>
  <c r="J922" i="2"/>
  <c r="H922" i="2"/>
  <c r="E922" i="2"/>
  <c r="M921" i="2"/>
  <c r="J921" i="2"/>
  <c r="H921" i="2"/>
  <c r="E921" i="2"/>
  <c r="M920" i="2"/>
  <c r="J920" i="2"/>
  <c r="H920" i="2"/>
  <c r="E920" i="2"/>
  <c r="M919" i="2"/>
  <c r="J919" i="2"/>
  <c r="H919" i="2"/>
  <c r="E919" i="2"/>
  <c r="M918" i="2"/>
  <c r="J918" i="2"/>
  <c r="H918" i="2"/>
  <c r="E918" i="2"/>
  <c r="M917" i="2"/>
  <c r="J917" i="2"/>
  <c r="H917" i="2"/>
  <c r="E917" i="2"/>
  <c r="M916" i="2"/>
  <c r="J916" i="2"/>
  <c r="H916" i="2"/>
  <c r="E916" i="2"/>
  <c r="M915" i="2"/>
  <c r="J915" i="2"/>
  <c r="H915" i="2"/>
  <c r="E915" i="2"/>
  <c r="M914" i="2"/>
  <c r="J914" i="2"/>
  <c r="H914" i="2"/>
  <c r="E914" i="2"/>
  <c r="M913" i="2"/>
  <c r="J913" i="2"/>
  <c r="H913" i="2"/>
  <c r="E913" i="2"/>
  <c r="M912" i="2"/>
  <c r="J912" i="2"/>
  <c r="H912" i="2"/>
  <c r="E912" i="2"/>
  <c r="M911" i="2"/>
  <c r="J911" i="2"/>
  <c r="H911" i="2"/>
  <c r="E911" i="2"/>
  <c r="M910" i="2"/>
  <c r="J910" i="2"/>
  <c r="H910" i="2"/>
  <c r="E910" i="2"/>
  <c r="M909" i="2"/>
  <c r="J909" i="2"/>
  <c r="H909" i="2"/>
  <c r="E909" i="2"/>
  <c r="M908" i="2"/>
  <c r="J908" i="2"/>
  <c r="H908" i="2"/>
  <c r="E908" i="2"/>
  <c r="M907" i="2"/>
  <c r="J907" i="2"/>
  <c r="H907" i="2"/>
  <c r="E907" i="2"/>
  <c r="M906" i="2"/>
  <c r="J906" i="2"/>
  <c r="H906" i="2"/>
  <c r="E906" i="2"/>
  <c r="M905" i="2"/>
  <c r="J905" i="2"/>
  <c r="H905" i="2"/>
  <c r="E905" i="2"/>
  <c r="M904" i="2"/>
  <c r="J904" i="2"/>
  <c r="H904" i="2"/>
  <c r="E904" i="2"/>
  <c r="M903" i="2"/>
  <c r="J903" i="2"/>
  <c r="H903" i="2"/>
  <c r="E903" i="2"/>
  <c r="M902" i="2"/>
  <c r="J902" i="2"/>
  <c r="H902" i="2"/>
  <c r="E902" i="2"/>
  <c r="M901" i="2"/>
  <c r="J901" i="2"/>
  <c r="H901" i="2"/>
  <c r="E901" i="2"/>
  <c r="M900" i="2"/>
  <c r="J900" i="2"/>
  <c r="H900" i="2"/>
  <c r="E900" i="2"/>
  <c r="M899" i="2"/>
  <c r="J899" i="2"/>
  <c r="H899" i="2"/>
  <c r="E899" i="2"/>
  <c r="M898" i="2"/>
  <c r="J898" i="2"/>
  <c r="H898" i="2"/>
  <c r="E898" i="2"/>
  <c r="M897" i="2"/>
  <c r="J897" i="2"/>
  <c r="H897" i="2"/>
  <c r="E897" i="2"/>
  <c r="M896" i="2"/>
  <c r="J896" i="2"/>
  <c r="H896" i="2"/>
  <c r="E896" i="2"/>
  <c r="M895" i="2"/>
  <c r="J895" i="2"/>
  <c r="H895" i="2"/>
  <c r="E895" i="2"/>
  <c r="M894" i="2"/>
  <c r="J894" i="2"/>
  <c r="H894" i="2"/>
  <c r="E894" i="2"/>
  <c r="M893" i="2"/>
  <c r="J893" i="2"/>
  <c r="H893" i="2"/>
  <c r="E893" i="2"/>
  <c r="M892" i="2"/>
  <c r="J892" i="2"/>
  <c r="H892" i="2"/>
  <c r="E892" i="2"/>
  <c r="M891" i="2"/>
  <c r="J891" i="2"/>
  <c r="H891" i="2"/>
  <c r="E891" i="2"/>
  <c r="M890" i="2"/>
  <c r="J890" i="2"/>
  <c r="H890" i="2"/>
  <c r="E890" i="2"/>
  <c r="M889" i="2"/>
  <c r="J889" i="2"/>
  <c r="H889" i="2"/>
  <c r="E889" i="2"/>
  <c r="M888" i="2"/>
  <c r="J888" i="2"/>
  <c r="H888" i="2"/>
  <c r="E888" i="2"/>
  <c r="M887" i="2"/>
  <c r="J887" i="2"/>
  <c r="H887" i="2"/>
  <c r="E887" i="2"/>
  <c r="M886" i="2"/>
  <c r="J886" i="2"/>
  <c r="H886" i="2"/>
  <c r="E886" i="2"/>
  <c r="M885" i="2"/>
  <c r="J885" i="2"/>
  <c r="H885" i="2"/>
  <c r="E885" i="2"/>
  <c r="M884" i="2"/>
  <c r="J884" i="2"/>
  <c r="H884" i="2"/>
  <c r="E884" i="2"/>
  <c r="M883" i="2"/>
  <c r="J883" i="2"/>
  <c r="H883" i="2"/>
  <c r="E883" i="2"/>
  <c r="M882" i="2"/>
  <c r="J882" i="2"/>
  <c r="H882" i="2"/>
  <c r="E882" i="2"/>
  <c r="M881" i="2"/>
  <c r="J881" i="2"/>
  <c r="H881" i="2"/>
  <c r="E881" i="2"/>
  <c r="M880" i="2"/>
  <c r="J880" i="2"/>
  <c r="H880" i="2"/>
  <c r="E880" i="2"/>
  <c r="M879" i="2"/>
  <c r="J879" i="2"/>
  <c r="H879" i="2"/>
  <c r="E879" i="2"/>
  <c r="M878" i="2"/>
  <c r="J878" i="2"/>
  <c r="H878" i="2"/>
  <c r="E878" i="2"/>
  <c r="M877" i="2"/>
  <c r="J877" i="2"/>
  <c r="H877" i="2"/>
  <c r="E877" i="2"/>
  <c r="M876" i="2"/>
  <c r="J876" i="2"/>
  <c r="H876" i="2"/>
  <c r="E876" i="2"/>
  <c r="M875" i="2"/>
  <c r="J875" i="2"/>
  <c r="H875" i="2"/>
  <c r="E875" i="2"/>
  <c r="M874" i="2"/>
  <c r="J874" i="2"/>
  <c r="H874" i="2"/>
  <c r="E874" i="2"/>
  <c r="M873" i="2"/>
  <c r="J873" i="2"/>
  <c r="H873" i="2"/>
  <c r="E873" i="2"/>
  <c r="M872" i="2"/>
  <c r="J872" i="2"/>
  <c r="H872" i="2"/>
  <c r="E872" i="2"/>
  <c r="M871" i="2"/>
  <c r="J871" i="2"/>
  <c r="H871" i="2"/>
  <c r="E871" i="2"/>
  <c r="M870" i="2"/>
  <c r="J870" i="2"/>
  <c r="H870" i="2"/>
  <c r="E870" i="2"/>
  <c r="M869" i="2"/>
  <c r="J869" i="2"/>
  <c r="H869" i="2"/>
  <c r="E869" i="2"/>
  <c r="M868" i="2"/>
  <c r="J868" i="2"/>
  <c r="H868" i="2"/>
  <c r="E868" i="2"/>
  <c r="M867" i="2"/>
  <c r="J867" i="2"/>
  <c r="H867" i="2"/>
  <c r="E867" i="2"/>
  <c r="M866" i="2"/>
  <c r="J866" i="2"/>
  <c r="H866" i="2"/>
  <c r="E866" i="2"/>
  <c r="M865" i="2"/>
  <c r="J865" i="2"/>
  <c r="H865" i="2"/>
  <c r="E865" i="2"/>
  <c r="M864" i="2"/>
  <c r="J864" i="2"/>
  <c r="H864" i="2"/>
  <c r="E864" i="2"/>
  <c r="M863" i="2"/>
  <c r="J863" i="2"/>
  <c r="H863" i="2"/>
  <c r="E863" i="2"/>
  <c r="M862" i="2"/>
  <c r="J862" i="2"/>
  <c r="H862" i="2"/>
  <c r="E862" i="2"/>
  <c r="M861" i="2"/>
  <c r="J861" i="2"/>
  <c r="H861" i="2"/>
  <c r="E861" i="2"/>
  <c r="M860" i="2"/>
  <c r="J860" i="2"/>
  <c r="H860" i="2"/>
  <c r="E860" i="2"/>
  <c r="M859" i="2"/>
  <c r="J859" i="2"/>
  <c r="H859" i="2"/>
  <c r="E859" i="2"/>
  <c r="M858" i="2"/>
  <c r="J858" i="2"/>
  <c r="H858" i="2"/>
  <c r="E858" i="2"/>
  <c r="M857" i="2"/>
  <c r="J857" i="2"/>
  <c r="H857" i="2"/>
  <c r="E857" i="2"/>
  <c r="M856" i="2"/>
  <c r="J856" i="2"/>
  <c r="H856" i="2"/>
  <c r="E856" i="2"/>
  <c r="M855" i="2"/>
  <c r="J855" i="2"/>
  <c r="H855" i="2"/>
  <c r="E855" i="2"/>
  <c r="M854" i="2"/>
  <c r="J854" i="2"/>
  <c r="H854" i="2"/>
  <c r="E854" i="2"/>
  <c r="M853" i="2"/>
  <c r="J853" i="2"/>
  <c r="H853" i="2"/>
  <c r="E853" i="2"/>
  <c r="M852" i="2"/>
  <c r="J852" i="2"/>
  <c r="H852" i="2"/>
  <c r="E852" i="2"/>
  <c r="M851" i="2"/>
  <c r="J851" i="2"/>
  <c r="H851" i="2"/>
  <c r="E851" i="2"/>
  <c r="M850" i="2"/>
  <c r="J850" i="2"/>
  <c r="H850" i="2"/>
  <c r="E850" i="2"/>
  <c r="M849" i="2"/>
  <c r="J849" i="2"/>
  <c r="H849" i="2"/>
  <c r="E849" i="2"/>
  <c r="M848" i="2"/>
  <c r="J848" i="2"/>
  <c r="H848" i="2"/>
  <c r="E848" i="2"/>
  <c r="M847" i="2"/>
  <c r="J847" i="2"/>
  <c r="H847" i="2"/>
  <c r="E847" i="2"/>
  <c r="M846" i="2"/>
  <c r="J846" i="2"/>
  <c r="H846" i="2"/>
  <c r="E846" i="2"/>
  <c r="M845" i="2"/>
  <c r="J845" i="2"/>
  <c r="H845" i="2"/>
  <c r="E845" i="2"/>
  <c r="M844" i="2"/>
  <c r="J844" i="2"/>
  <c r="H844" i="2"/>
  <c r="E844" i="2"/>
  <c r="M843" i="2"/>
  <c r="J843" i="2"/>
  <c r="H843" i="2"/>
  <c r="E843" i="2"/>
  <c r="M842" i="2"/>
  <c r="J842" i="2"/>
  <c r="H842" i="2"/>
  <c r="E842" i="2"/>
  <c r="M841" i="2"/>
  <c r="J841" i="2"/>
  <c r="H841" i="2"/>
  <c r="E841" i="2"/>
  <c r="M840" i="2"/>
  <c r="J840" i="2"/>
  <c r="H840" i="2"/>
  <c r="E840" i="2"/>
  <c r="M839" i="2"/>
  <c r="J839" i="2"/>
  <c r="H839" i="2"/>
  <c r="E839" i="2"/>
  <c r="M838" i="2"/>
  <c r="J838" i="2"/>
  <c r="H838" i="2"/>
  <c r="E838" i="2"/>
  <c r="M837" i="2"/>
  <c r="J837" i="2"/>
  <c r="H837" i="2"/>
  <c r="E837" i="2"/>
  <c r="M836" i="2"/>
  <c r="J836" i="2"/>
  <c r="H836" i="2"/>
  <c r="E836" i="2"/>
  <c r="M835" i="2"/>
  <c r="J835" i="2"/>
  <c r="H835" i="2"/>
  <c r="E835" i="2"/>
  <c r="M834" i="2"/>
  <c r="J834" i="2"/>
  <c r="H834" i="2"/>
  <c r="E834" i="2"/>
  <c r="M833" i="2"/>
  <c r="J833" i="2"/>
  <c r="H833" i="2"/>
  <c r="E833" i="2"/>
  <c r="M832" i="2"/>
  <c r="J832" i="2"/>
  <c r="H832" i="2"/>
  <c r="E832" i="2"/>
  <c r="M831" i="2"/>
  <c r="J831" i="2"/>
  <c r="H831" i="2"/>
  <c r="E831" i="2"/>
  <c r="M830" i="2"/>
  <c r="J830" i="2"/>
  <c r="H830" i="2"/>
  <c r="E830" i="2"/>
  <c r="M829" i="2"/>
  <c r="J829" i="2"/>
  <c r="H829" i="2"/>
  <c r="E829" i="2"/>
  <c r="M828" i="2"/>
  <c r="J828" i="2"/>
  <c r="H828" i="2"/>
  <c r="E828" i="2"/>
  <c r="M827" i="2"/>
  <c r="J827" i="2"/>
  <c r="H827" i="2"/>
  <c r="E827" i="2"/>
  <c r="M826" i="2"/>
  <c r="J826" i="2"/>
  <c r="H826" i="2"/>
  <c r="E826" i="2"/>
  <c r="M825" i="2"/>
  <c r="J825" i="2"/>
  <c r="H825" i="2"/>
  <c r="E825" i="2"/>
  <c r="M824" i="2"/>
  <c r="J824" i="2"/>
  <c r="H824" i="2"/>
  <c r="E824" i="2"/>
  <c r="M823" i="2"/>
  <c r="J823" i="2"/>
  <c r="H823" i="2"/>
  <c r="E823" i="2"/>
  <c r="M822" i="2"/>
  <c r="J822" i="2"/>
  <c r="H822" i="2"/>
  <c r="E822" i="2"/>
  <c r="M821" i="2"/>
  <c r="J821" i="2"/>
  <c r="H821" i="2"/>
  <c r="E821" i="2"/>
  <c r="M820" i="2"/>
  <c r="J820" i="2"/>
  <c r="H820" i="2"/>
  <c r="E820" i="2"/>
  <c r="M819" i="2"/>
  <c r="J819" i="2"/>
  <c r="H819" i="2"/>
  <c r="E819" i="2"/>
  <c r="M818" i="2"/>
  <c r="J818" i="2"/>
  <c r="H818" i="2"/>
  <c r="E818" i="2"/>
  <c r="M817" i="2"/>
  <c r="J817" i="2"/>
  <c r="H817" i="2"/>
  <c r="E817" i="2"/>
  <c r="M816" i="2"/>
  <c r="J816" i="2"/>
  <c r="H816" i="2"/>
  <c r="E816" i="2"/>
  <c r="M815" i="2"/>
  <c r="J815" i="2"/>
  <c r="H815" i="2"/>
  <c r="E815" i="2"/>
  <c r="M814" i="2"/>
  <c r="J814" i="2"/>
  <c r="H814" i="2"/>
  <c r="E814" i="2"/>
  <c r="M813" i="2"/>
  <c r="J813" i="2"/>
  <c r="H813" i="2"/>
  <c r="E813" i="2"/>
  <c r="M812" i="2"/>
  <c r="J812" i="2"/>
  <c r="H812" i="2"/>
  <c r="E812" i="2"/>
  <c r="M811" i="2"/>
  <c r="J811" i="2"/>
  <c r="H811" i="2"/>
  <c r="E811" i="2"/>
  <c r="M810" i="2"/>
  <c r="J810" i="2"/>
  <c r="H810" i="2"/>
  <c r="E810" i="2"/>
  <c r="M809" i="2"/>
  <c r="J809" i="2"/>
  <c r="H809" i="2"/>
  <c r="E809" i="2"/>
  <c r="M808" i="2"/>
  <c r="J808" i="2"/>
  <c r="H808" i="2"/>
  <c r="E808" i="2"/>
  <c r="M807" i="2"/>
  <c r="J807" i="2"/>
  <c r="H807" i="2"/>
  <c r="E807" i="2"/>
  <c r="M806" i="2"/>
  <c r="J806" i="2"/>
  <c r="H806" i="2"/>
  <c r="E806" i="2"/>
  <c r="M805" i="2"/>
  <c r="J805" i="2"/>
  <c r="H805" i="2"/>
  <c r="E805" i="2"/>
  <c r="M804" i="2"/>
  <c r="J804" i="2"/>
  <c r="H804" i="2"/>
  <c r="E804" i="2"/>
  <c r="M803" i="2"/>
  <c r="J803" i="2"/>
  <c r="H803" i="2"/>
  <c r="E803" i="2"/>
  <c r="M802" i="2"/>
  <c r="J802" i="2"/>
  <c r="H802" i="2"/>
  <c r="E802" i="2"/>
  <c r="M801" i="2"/>
  <c r="J801" i="2"/>
  <c r="H801" i="2"/>
  <c r="E801" i="2"/>
  <c r="M800" i="2"/>
  <c r="J800" i="2"/>
  <c r="H800" i="2"/>
  <c r="E800" i="2"/>
  <c r="M799" i="2"/>
  <c r="J799" i="2"/>
  <c r="H799" i="2"/>
  <c r="E799" i="2"/>
  <c r="M798" i="2"/>
  <c r="J798" i="2"/>
  <c r="H798" i="2"/>
  <c r="E798" i="2"/>
  <c r="M797" i="2"/>
  <c r="J797" i="2"/>
  <c r="H797" i="2"/>
  <c r="E797" i="2"/>
  <c r="M796" i="2"/>
  <c r="J796" i="2"/>
  <c r="H796" i="2"/>
  <c r="E796" i="2"/>
  <c r="M795" i="2"/>
  <c r="J795" i="2"/>
  <c r="H795" i="2"/>
  <c r="E795" i="2"/>
  <c r="M794" i="2"/>
  <c r="J794" i="2"/>
  <c r="H794" i="2"/>
  <c r="E794" i="2"/>
  <c r="M793" i="2"/>
  <c r="J793" i="2"/>
  <c r="H793" i="2"/>
  <c r="E793" i="2"/>
  <c r="M792" i="2"/>
  <c r="J792" i="2"/>
  <c r="H792" i="2"/>
  <c r="E792" i="2"/>
  <c r="M791" i="2"/>
  <c r="J791" i="2"/>
  <c r="H791" i="2"/>
  <c r="E791" i="2"/>
  <c r="M790" i="2"/>
  <c r="J790" i="2"/>
  <c r="H790" i="2"/>
  <c r="E790" i="2"/>
  <c r="M789" i="2"/>
  <c r="J789" i="2"/>
  <c r="H789" i="2"/>
  <c r="E789" i="2"/>
  <c r="M788" i="2"/>
  <c r="J788" i="2"/>
  <c r="H788" i="2"/>
  <c r="E788" i="2"/>
  <c r="M787" i="2"/>
  <c r="J787" i="2"/>
  <c r="H787" i="2"/>
  <c r="E787" i="2"/>
  <c r="M786" i="2"/>
  <c r="J786" i="2"/>
  <c r="H786" i="2"/>
  <c r="E786" i="2"/>
  <c r="M785" i="2"/>
  <c r="J785" i="2"/>
  <c r="H785" i="2"/>
  <c r="E785" i="2"/>
  <c r="M784" i="2"/>
  <c r="J784" i="2"/>
  <c r="H784" i="2"/>
  <c r="E784" i="2"/>
  <c r="M783" i="2"/>
  <c r="J783" i="2"/>
  <c r="H783" i="2"/>
  <c r="E783" i="2"/>
  <c r="M782" i="2"/>
  <c r="J782" i="2"/>
  <c r="H782" i="2"/>
  <c r="E782" i="2"/>
  <c r="M781" i="2"/>
  <c r="J781" i="2"/>
  <c r="H781" i="2"/>
  <c r="E781" i="2"/>
  <c r="M780" i="2"/>
  <c r="J780" i="2"/>
  <c r="H780" i="2"/>
  <c r="E780" i="2"/>
  <c r="M779" i="2"/>
  <c r="J779" i="2"/>
  <c r="H779" i="2"/>
  <c r="E779" i="2"/>
  <c r="M778" i="2"/>
  <c r="J778" i="2"/>
  <c r="H778" i="2"/>
  <c r="E778" i="2"/>
  <c r="M777" i="2"/>
  <c r="J777" i="2"/>
  <c r="H777" i="2"/>
  <c r="E777" i="2"/>
  <c r="M776" i="2"/>
  <c r="J776" i="2"/>
  <c r="H776" i="2"/>
  <c r="E776" i="2"/>
  <c r="M775" i="2"/>
  <c r="J775" i="2"/>
  <c r="H775" i="2"/>
  <c r="E775" i="2"/>
  <c r="M774" i="2"/>
  <c r="J774" i="2"/>
  <c r="H774" i="2"/>
  <c r="E774" i="2"/>
  <c r="M773" i="2"/>
  <c r="J773" i="2"/>
  <c r="H773" i="2"/>
  <c r="E773" i="2"/>
  <c r="M772" i="2"/>
  <c r="J772" i="2"/>
  <c r="H772" i="2"/>
  <c r="E772" i="2"/>
  <c r="M771" i="2"/>
  <c r="J771" i="2"/>
  <c r="H771" i="2"/>
  <c r="E771" i="2"/>
  <c r="M770" i="2"/>
  <c r="J770" i="2"/>
  <c r="H770" i="2"/>
  <c r="E770" i="2"/>
  <c r="M769" i="2"/>
  <c r="J769" i="2"/>
  <c r="H769" i="2"/>
  <c r="E769" i="2"/>
  <c r="M768" i="2"/>
  <c r="J768" i="2"/>
  <c r="H768" i="2"/>
  <c r="E768" i="2"/>
  <c r="M767" i="2"/>
  <c r="J767" i="2"/>
  <c r="H767" i="2"/>
  <c r="E767" i="2"/>
  <c r="M766" i="2"/>
  <c r="J766" i="2"/>
  <c r="H766" i="2"/>
  <c r="E766" i="2"/>
  <c r="M765" i="2"/>
  <c r="J765" i="2"/>
  <c r="H765" i="2"/>
  <c r="E765" i="2"/>
  <c r="M764" i="2"/>
  <c r="J764" i="2"/>
  <c r="H764" i="2"/>
  <c r="E764" i="2"/>
  <c r="M763" i="2"/>
  <c r="J763" i="2"/>
  <c r="H763" i="2"/>
  <c r="E763" i="2"/>
  <c r="M762" i="2"/>
  <c r="J762" i="2"/>
  <c r="H762" i="2"/>
  <c r="E762" i="2"/>
  <c r="M761" i="2"/>
  <c r="J761" i="2"/>
  <c r="H761" i="2"/>
  <c r="E761" i="2"/>
  <c r="M760" i="2"/>
  <c r="J760" i="2"/>
  <c r="H760" i="2"/>
  <c r="E760" i="2"/>
  <c r="M759" i="2"/>
  <c r="J759" i="2"/>
  <c r="H759" i="2"/>
  <c r="E759" i="2"/>
  <c r="M758" i="2"/>
  <c r="J758" i="2"/>
  <c r="H758" i="2"/>
  <c r="E758" i="2"/>
  <c r="M757" i="2"/>
  <c r="J757" i="2"/>
  <c r="H757" i="2"/>
  <c r="E757" i="2"/>
  <c r="M756" i="2"/>
  <c r="J756" i="2"/>
  <c r="H756" i="2"/>
  <c r="E756" i="2"/>
  <c r="M755" i="2"/>
  <c r="J755" i="2"/>
  <c r="H755" i="2"/>
  <c r="E755" i="2"/>
  <c r="M754" i="2"/>
  <c r="J754" i="2"/>
  <c r="H754" i="2"/>
  <c r="E754" i="2"/>
  <c r="M753" i="2"/>
  <c r="J753" i="2"/>
  <c r="H753" i="2"/>
  <c r="E753" i="2"/>
  <c r="M752" i="2"/>
  <c r="J752" i="2"/>
  <c r="H752" i="2"/>
  <c r="E752" i="2"/>
  <c r="M751" i="2"/>
  <c r="J751" i="2"/>
  <c r="H751" i="2"/>
  <c r="E751" i="2"/>
  <c r="M750" i="2"/>
  <c r="J750" i="2"/>
  <c r="H750" i="2"/>
  <c r="E750" i="2"/>
  <c r="M749" i="2"/>
  <c r="J749" i="2"/>
  <c r="H749" i="2"/>
  <c r="E749" i="2"/>
  <c r="M748" i="2"/>
  <c r="J748" i="2"/>
  <c r="H748" i="2"/>
  <c r="E748" i="2"/>
  <c r="M747" i="2"/>
  <c r="J747" i="2"/>
  <c r="H747" i="2"/>
  <c r="E747" i="2"/>
  <c r="M746" i="2"/>
  <c r="J746" i="2"/>
  <c r="H746" i="2"/>
  <c r="E746" i="2"/>
  <c r="M745" i="2"/>
  <c r="J745" i="2"/>
  <c r="H745" i="2"/>
  <c r="E745" i="2"/>
  <c r="M744" i="2"/>
  <c r="J744" i="2"/>
  <c r="H744" i="2"/>
  <c r="E744" i="2"/>
  <c r="M743" i="2"/>
  <c r="J743" i="2"/>
  <c r="H743" i="2"/>
  <c r="E743" i="2"/>
  <c r="M742" i="2"/>
  <c r="J742" i="2"/>
  <c r="H742" i="2"/>
  <c r="E742" i="2"/>
  <c r="M741" i="2"/>
  <c r="J741" i="2"/>
  <c r="H741" i="2"/>
  <c r="E741" i="2"/>
  <c r="M740" i="2"/>
  <c r="J740" i="2"/>
  <c r="H740" i="2"/>
  <c r="E740" i="2"/>
  <c r="M739" i="2"/>
  <c r="J739" i="2"/>
  <c r="H739" i="2"/>
  <c r="E739" i="2"/>
  <c r="M738" i="2"/>
  <c r="J738" i="2"/>
  <c r="H738" i="2"/>
  <c r="E738" i="2"/>
  <c r="M737" i="2"/>
  <c r="J737" i="2"/>
  <c r="H737" i="2"/>
  <c r="E737" i="2"/>
  <c r="M736" i="2"/>
  <c r="J736" i="2"/>
  <c r="H736" i="2"/>
  <c r="E736" i="2"/>
  <c r="M735" i="2"/>
  <c r="J735" i="2"/>
  <c r="H735" i="2"/>
  <c r="E735" i="2"/>
  <c r="M734" i="2"/>
  <c r="J734" i="2"/>
  <c r="H734" i="2"/>
  <c r="E734" i="2"/>
  <c r="M733" i="2"/>
  <c r="J733" i="2"/>
  <c r="H733" i="2"/>
  <c r="E733" i="2"/>
  <c r="M732" i="2"/>
  <c r="J732" i="2"/>
  <c r="H732" i="2"/>
  <c r="E732" i="2"/>
  <c r="M731" i="2"/>
  <c r="J731" i="2"/>
  <c r="H731" i="2"/>
  <c r="E731" i="2"/>
  <c r="M730" i="2"/>
  <c r="J730" i="2"/>
  <c r="H730" i="2"/>
  <c r="E730" i="2"/>
  <c r="M729" i="2"/>
  <c r="J729" i="2"/>
  <c r="H729" i="2"/>
  <c r="E729" i="2"/>
  <c r="M728" i="2"/>
  <c r="J728" i="2"/>
  <c r="H728" i="2"/>
  <c r="E728" i="2"/>
  <c r="M727" i="2"/>
  <c r="J727" i="2"/>
  <c r="H727" i="2"/>
  <c r="E727" i="2"/>
  <c r="M726" i="2"/>
  <c r="J726" i="2"/>
  <c r="H726" i="2"/>
  <c r="E726" i="2"/>
  <c r="M725" i="2"/>
  <c r="J725" i="2"/>
  <c r="H725" i="2"/>
  <c r="E725" i="2"/>
  <c r="M724" i="2"/>
  <c r="J724" i="2"/>
  <c r="H724" i="2"/>
  <c r="E724" i="2"/>
  <c r="M723" i="2"/>
  <c r="J723" i="2"/>
  <c r="H723" i="2"/>
  <c r="E723" i="2"/>
  <c r="M722" i="2"/>
  <c r="J722" i="2"/>
  <c r="H722" i="2"/>
  <c r="E722" i="2"/>
  <c r="M721" i="2"/>
  <c r="J721" i="2"/>
  <c r="H721" i="2"/>
  <c r="E721" i="2"/>
  <c r="M720" i="2"/>
  <c r="J720" i="2"/>
  <c r="H720" i="2"/>
  <c r="E720" i="2"/>
  <c r="M719" i="2"/>
  <c r="J719" i="2"/>
  <c r="H719" i="2"/>
  <c r="E719" i="2"/>
  <c r="M718" i="2"/>
  <c r="J718" i="2"/>
  <c r="H718" i="2"/>
  <c r="E718" i="2"/>
  <c r="M717" i="2"/>
  <c r="J717" i="2"/>
  <c r="H717" i="2"/>
  <c r="E717" i="2"/>
  <c r="M716" i="2"/>
  <c r="J716" i="2"/>
  <c r="H716" i="2"/>
  <c r="E716" i="2"/>
  <c r="M715" i="2"/>
  <c r="J715" i="2"/>
  <c r="H715" i="2"/>
  <c r="E715" i="2"/>
  <c r="M714" i="2"/>
  <c r="J714" i="2"/>
  <c r="H714" i="2"/>
  <c r="E714" i="2"/>
  <c r="M713" i="2"/>
  <c r="J713" i="2"/>
  <c r="H713" i="2"/>
  <c r="E713" i="2"/>
  <c r="M712" i="2"/>
  <c r="J712" i="2"/>
  <c r="H712" i="2"/>
  <c r="E712" i="2"/>
  <c r="M711" i="2"/>
  <c r="J711" i="2"/>
  <c r="H711" i="2"/>
  <c r="E711" i="2"/>
  <c r="M710" i="2"/>
  <c r="J710" i="2"/>
  <c r="H710" i="2"/>
  <c r="E710" i="2"/>
  <c r="M709" i="2"/>
  <c r="J709" i="2"/>
  <c r="H709" i="2"/>
  <c r="E709" i="2"/>
  <c r="M708" i="2"/>
  <c r="J708" i="2"/>
  <c r="H708" i="2"/>
  <c r="E708" i="2"/>
  <c r="M707" i="2"/>
  <c r="J707" i="2"/>
  <c r="H707" i="2"/>
  <c r="E707" i="2"/>
  <c r="M706" i="2"/>
  <c r="J706" i="2"/>
  <c r="H706" i="2"/>
  <c r="E706" i="2"/>
  <c r="M705" i="2"/>
  <c r="J705" i="2"/>
  <c r="H705" i="2"/>
  <c r="E705" i="2"/>
  <c r="M704" i="2"/>
  <c r="J704" i="2"/>
  <c r="H704" i="2"/>
  <c r="E704" i="2"/>
  <c r="M703" i="2"/>
  <c r="J703" i="2"/>
  <c r="H703" i="2"/>
  <c r="E703" i="2"/>
  <c r="M702" i="2"/>
  <c r="J702" i="2"/>
  <c r="H702" i="2"/>
  <c r="E702" i="2"/>
  <c r="M701" i="2"/>
  <c r="J701" i="2"/>
  <c r="H701" i="2"/>
  <c r="E701" i="2"/>
  <c r="M700" i="2"/>
  <c r="J700" i="2"/>
  <c r="H700" i="2"/>
  <c r="E700" i="2"/>
  <c r="M699" i="2"/>
  <c r="J699" i="2"/>
  <c r="H699" i="2"/>
  <c r="E699" i="2"/>
  <c r="M698" i="2"/>
  <c r="J698" i="2"/>
  <c r="H698" i="2"/>
  <c r="E698" i="2"/>
  <c r="M697" i="2"/>
  <c r="J697" i="2"/>
  <c r="H697" i="2"/>
  <c r="E697" i="2"/>
  <c r="M696" i="2"/>
  <c r="J696" i="2"/>
  <c r="H696" i="2"/>
  <c r="E696" i="2"/>
  <c r="M695" i="2"/>
  <c r="J695" i="2"/>
  <c r="H695" i="2"/>
  <c r="E695" i="2"/>
  <c r="M694" i="2"/>
  <c r="J694" i="2"/>
  <c r="H694" i="2"/>
  <c r="E694" i="2"/>
  <c r="M693" i="2"/>
  <c r="J693" i="2"/>
  <c r="H693" i="2"/>
  <c r="E693" i="2"/>
  <c r="M692" i="2"/>
  <c r="J692" i="2"/>
  <c r="H692" i="2"/>
  <c r="E692" i="2"/>
  <c r="M691" i="2"/>
  <c r="J691" i="2"/>
  <c r="H691" i="2"/>
  <c r="E691" i="2"/>
  <c r="M690" i="2"/>
  <c r="J690" i="2"/>
  <c r="H690" i="2"/>
  <c r="E690" i="2"/>
  <c r="M689" i="2"/>
  <c r="J689" i="2"/>
  <c r="H689" i="2"/>
  <c r="E689" i="2"/>
  <c r="M688" i="2"/>
  <c r="J688" i="2"/>
  <c r="H688" i="2"/>
  <c r="E688" i="2"/>
  <c r="M687" i="2"/>
  <c r="J687" i="2"/>
  <c r="H687" i="2"/>
  <c r="E687" i="2"/>
  <c r="M686" i="2"/>
  <c r="J686" i="2"/>
  <c r="H686" i="2"/>
  <c r="E686" i="2"/>
  <c r="M685" i="2"/>
  <c r="J685" i="2"/>
  <c r="H685" i="2"/>
  <c r="E685" i="2"/>
  <c r="M684" i="2"/>
  <c r="J684" i="2"/>
  <c r="H684" i="2"/>
  <c r="E684" i="2"/>
  <c r="M683" i="2"/>
  <c r="J683" i="2"/>
  <c r="H683" i="2"/>
  <c r="E683" i="2"/>
  <c r="M682" i="2"/>
  <c r="J682" i="2"/>
  <c r="H682" i="2"/>
  <c r="E682" i="2"/>
  <c r="M681" i="2"/>
  <c r="J681" i="2"/>
  <c r="H681" i="2"/>
  <c r="E681" i="2"/>
  <c r="M680" i="2"/>
  <c r="J680" i="2"/>
  <c r="H680" i="2"/>
  <c r="E680" i="2"/>
  <c r="M679" i="2"/>
  <c r="J679" i="2"/>
  <c r="H679" i="2"/>
  <c r="E679" i="2"/>
  <c r="M678" i="2"/>
  <c r="J678" i="2"/>
  <c r="H678" i="2"/>
  <c r="E678" i="2"/>
  <c r="M677" i="2"/>
  <c r="J677" i="2"/>
  <c r="H677" i="2"/>
  <c r="E677" i="2"/>
  <c r="M676" i="2"/>
  <c r="J676" i="2"/>
  <c r="H676" i="2"/>
  <c r="E676" i="2"/>
  <c r="M675" i="2"/>
  <c r="J675" i="2"/>
  <c r="H675" i="2"/>
  <c r="E675" i="2"/>
  <c r="M674" i="2"/>
  <c r="J674" i="2"/>
  <c r="H674" i="2"/>
  <c r="E674" i="2"/>
  <c r="M673" i="2"/>
  <c r="J673" i="2"/>
  <c r="H673" i="2"/>
  <c r="E673" i="2"/>
  <c r="M672" i="2"/>
  <c r="J672" i="2"/>
  <c r="H672" i="2"/>
  <c r="E672" i="2"/>
  <c r="M671" i="2"/>
  <c r="J671" i="2"/>
  <c r="H671" i="2"/>
  <c r="E671" i="2"/>
  <c r="M670" i="2"/>
  <c r="J670" i="2"/>
  <c r="H670" i="2"/>
  <c r="E670" i="2"/>
  <c r="M669" i="2"/>
  <c r="J669" i="2"/>
  <c r="H669" i="2"/>
  <c r="E669" i="2"/>
  <c r="M668" i="2"/>
  <c r="J668" i="2"/>
  <c r="H668" i="2"/>
  <c r="E668" i="2"/>
  <c r="M667" i="2"/>
  <c r="J667" i="2"/>
  <c r="H667" i="2"/>
  <c r="E667" i="2"/>
  <c r="M666" i="2"/>
  <c r="J666" i="2"/>
  <c r="H666" i="2"/>
  <c r="E666" i="2"/>
  <c r="M665" i="2"/>
  <c r="J665" i="2"/>
  <c r="H665" i="2"/>
  <c r="E665" i="2"/>
  <c r="M664" i="2"/>
  <c r="J664" i="2"/>
  <c r="H664" i="2"/>
  <c r="E664" i="2"/>
  <c r="M663" i="2"/>
  <c r="J663" i="2"/>
  <c r="H663" i="2"/>
  <c r="E663" i="2"/>
  <c r="M662" i="2"/>
  <c r="J662" i="2"/>
  <c r="H662" i="2"/>
  <c r="E662" i="2"/>
  <c r="M661" i="2"/>
  <c r="J661" i="2"/>
  <c r="H661" i="2"/>
  <c r="E661" i="2"/>
  <c r="M660" i="2"/>
  <c r="J660" i="2"/>
  <c r="H660" i="2"/>
  <c r="E660" i="2"/>
  <c r="M659" i="2"/>
  <c r="J659" i="2"/>
  <c r="H659" i="2"/>
  <c r="E659" i="2"/>
  <c r="M658" i="2"/>
  <c r="J658" i="2"/>
  <c r="H658" i="2"/>
  <c r="E658" i="2"/>
  <c r="M657" i="2"/>
  <c r="J657" i="2"/>
  <c r="H657" i="2"/>
  <c r="E657" i="2"/>
  <c r="M656" i="2"/>
  <c r="J656" i="2"/>
  <c r="H656" i="2"/>
  <c r="E656" i="2"/>
  <c r="M655" i="2"/>
  <c r="J655" i="2"/>
  <c r="H655" i="2"/>
  <c r="E655" i="2"/>
  <c r="M654" i="2"/>
  <c r="J654" i="2"/>
  <c r="H654" i="2"/>
  <c r="E654" i="2"/>
  <c r="M653" i="2"/>
  <c r="J653" i="2"/>
  <c r="H653" i="2"/>
  <c r="E653" i="2"/>
  <c r="M652" i="2"/>
  <c r="J652" i="2"/>
  <c r="H652" i="2"/>
  <c r="E652" i="2"/>
  <c r="M651" i="2"/>
  <c r="J651" i="2"/>
  <c r="H651" i="2"/>
  <c r="E651" i="2"/>
  <c r="M650" i="2"/>
  <c r="J650" i="2"/>
  <c r="H650" i="2"/>
  <c r="E650" i="2"/>
  <c r="M649" i="2"/>
  <c r="J649" i="2"/>
  <c r="H649" i="2"/>
  <c r="E649" i="2"/>
  <c r="M648" i="2"/>
  <c r="J648" i="2"/>
  <c r="H648" i="2"/>
  <c r="E648" i="2"/>
  <c r="M647" i="2"/>
  <c r="J647" i="2"/>
  <c r="H647" i="2"/>
  <c r="E647" i="2"/>
  <c r="M646" i="2"/>
  <c r="J646" i="2"/>
  <c r="H646" i="2"/>
  <c r="E646" i="2"/>
  <c r="M645" i="2"/>
  <c r="J645" i="2"/>
  <c r="H645" i="2"/>
  <c r="E645" i="2"/>
  <c r="M644" i="2"/>
  <c r="J644" i="2"/>
  <c r="H644" i="2"/>
  <c r="E644" i="2"/>
  <c r="M643" i="2"/>
  <c r="J643" i="2"/>
  <c r="H643" i="2"/>
  <c r="E643" i="2"/>
  <c r="M642" i="2"/>
  <c r="J642" i="2"/>
  <c r="H642" i="2"/>
  <c r="E642" i="2"/>
  <c r="M641" i="2"/>
  <c r="J641" i="2"/>
  <c r="H641" i="2"/>
  <c r="E641" i="2"/>
  <c r="M640" i="2"/>
  <c r="J640" i="2"/>
  <c r="H640" i="2"/>
  <c r="E640" i="2"/>
  <c r="M639" i="2"/>
  <c r="J639" i="2"/>
  <c r="H639" i="2"/>
  <c r="E639" i="2"/>
  <c r="M638" i="2"/>
  <c r="J638" i="2"/>
  <c r="H638" i="2"/>
  <c r="E638" i="2"/>
  <c r="M637" i="2"/>
  <c r="J637" i="2"/>
  <c r="H637" i="2"/>
  <c r="E637" i="2"/>
  <c r="M636" i="2"/>
  <c r="J636" i="2"/>
  <c r="H636" i="2"/>
  <c r="E636" i="2"/>
  <c r="M635" i="2"/>
  <c r="J635" i="2"/>
  <c r="H635" i="2"/>
  <c r="E635" i="2"/>
  <c r="M634" i="2"/>
  <c r="J634" i="2"/>
  <c r="H634" i="2"/>
  <c r="E634" i="2"/>
  <c r="M633" i="2"/>
  <c r="J633" i="2"/>
  <c r="H633" i="2"/>
  <c r="E633" i="2"/>
  <c r="M632" i="2"/>
  <c r="J632" i="2"/>
  <c r="H632" i="2"/>
  <c r="E632" i="2"/>
  <c r="M631" i="2"/>
  <c r="J631" i="2"/>
  <c r="H631" i="2"/>
  <c r="E631" i="2"/>
  <c r="M630" i="2"/>
  <c r="J630" i="2"/>
  <c r="H630" i="2"/>
  <c r="E630" i="2"/>
  <c r="M629" i="2"/>
  <c r="J629" i="2"/>
  <c r="H629" i="2"/>
  <c r="E629" i="2"/>
  <c r="M628" i="2"/>
  <c r="J628" i="2"/>
  <c r="H628" i="2"/>
  <c r="E628" i="2"/>
  <c r="M627" i="2"/>
  <c r="J627" i="2"/>
  <c r="H627" i="2"/>
  <c r="E627" i="2"/>
  <c r="M626" i="2"/>
  <c r="J626" i="2"/>
  <c r="H626" i="2"/>
  <c r="E626" i="2"/>
  <c r="M625" i="2"/>
  <c r="J625" i="2"/>
  <c r="H625" i="2"/>
  <c r="E625" i="2"/>
  <c r="M624" i="2"/>
  <c r="J624" i="2"/>
  <c r="H624" i="2"/>
  <c r="E624" i="2"/>
  <c r="M623" i="2"/>
  <c r="J623" i="2"/>
  <c r="H623" i="2"/>
  <c r="E623" i="2"/>
  <c r="M622" i="2"/>
  <c r="J622" i="2"/>
  <c r="H622" i="2"/>
  <c r="E622" i="2"/>
  <c r="M621" i="2"/>
  <c r="J621" i="2"/>
  <c r="H621" i="2"/>
  <c r="E621" i="2"/>
  <c r="M620" i="2"/>
  <c r="J620" i="2"/>
  <c r="H620" i="2"/>
  <c r="E620" i="2"/>
  <c r="M619" i="2"/>
  <c r="J619" i="2"/>
  <c r="H619" i="2"/>
  <c r="E619" i="2"/>
  <c r="M618" i="2"/>
  <c r="J618" i="2"/>
  <c r="H618" i="2"/>
  <c r="E618" i="2"/>
  <c r="M617" i="2"/>
  <c r="J617" i="2"/>
  <c r="H617" i="2"/>
  <c r="E617" i="2"/>
  <c r="M616" i="2"/>
  <c r="J616" i="2"/>
  <c r="H616" i="2"/>
  <c r="E616" i="2"/>
  <c r="M615" i="2"/>
  <c r="J615" i="2"/>
  <c r="H615" i="2"/>
  <c r="E615" i="2"/>
  <c r="M614" i="2"/>
  <c r="J614" i="2"/>
  <c r="H614" i="2"/>
  <c r="E614" i="2"/>
  <c r="M613" i="2"/>
  <c r="J613" i="2"/>
  <c r="H613" i="2"/>
  <c r="E613" i="2"/>
  <c r="M612" i="2"/>
  <c r="J612" i="2"/>
  <c r="H612" i="2"/>
  <c r="E612" i="2"/>
  <c r="M611" i="2"/>
  <c r="J611" i="2"/>
  <c r="H611" i="2"/>
  <c r="E611" i="2"/>
  <c r="M610" i="2"/>
  <c r="J610" i="2"/>
  <c r="H610" i="2"/>
  <c r="E610" i="2"/>
  <c r="M609" i="2"/>
  <c r="J609" i="2"/>
  <c r="H609" i="2"/>
  <c r="E609" i="2"/>
  <c r="M608" i="2"/>
  <c r="J608" i="2"/>
  <c r="H608" i="2"/>
  <c r="E608" i="2"/>
  <c r="M607" i="2"/>
  <c r="J607" i="2"/>
  <c r="H607" i="2"/>
  <c r="E607" i="2"/>
  <c r="M606" i="2"/>
  <c r="J606" i="2"/>
  <c r="H606" i="2"/>
  <c r="E606" i="2"/>
  <c r="M605" i="2"/>
  <c r="J605" i="2"/>
  <c r="H605" i="2"/>
  <c r="E605" i="2"/>
  <c r="M604" i="2"/>
  <c r="J604" i="2"/>
  <c r="H604" i="2"/>
  <c r="E604" i="2"/>
  <c r="M603" i="2"/>
  <c r="J603" i="2"/>
  <c r="H603" i="2"/>
  <c r="E603" i="2"/>
  <c r="M602" i="2"/>
  <c r="J602" i="2"/>
  <c r="H602" i="2"/>
  <c r="E602" i="2"/>
  <c r="M601" i="2"/>
  <c r="J601" i="2"/>
  <c r="H601" i="2"/>
  <c r="E601" i="2"/>
  <c r="M600" i="2"/>
  <c r="J600" i="2"/>
  <c r="H600" i="2"/>
  <c r="E600" i="2"/>
  <c r="M599" i="2"/>
  <c r="J599" i="2"/>
  <c r="H599" i="2"/>
  <c r="E599" i="2"/>
  <c r="M598" i="2"/>
  <c r="J598" i="2"/>
  <c r="H598" i="2"/>
  <c r="E598" i="2"/>
  <c r="M597" i="2"/>
  <c r="J597" i="2"/>
  <c r="H597" i="2"/>
  <c r="E597" i="2"/>
  <c r="M596" i="2"/>
  <c r="J596" i="2"/>
  <c r="H596" i="2"/>
  <c r="E596" i="2"/>
  <c r="M595" i="2"/>
  <c r="J595" i="2"/>
  <c r="H595" i="2"/>
  <c r="E595" i="2"/>
  <c r="M594" i="2"/>
  <c r="J594" i="2"/>
  <c r="H594" i="2"/>
  <c r="E594" i="2"/>
  <c r="M593" i="2"/>
  <c r="J593" i="2"/>
  <c r="H593" i="2"/>
  <c r="E593" i="2"/>
  <c r="M592" i="2"/>
  <c r="J592" i="2"/>
  <c r="H592" i="2"/>
  <c r="E592" i="2"/>
  <c r="M591" i="2"/>
  <c r="J591" i="2"/>
  <c r="H591" i="2"/>
  <c r="E591" i="2"/>
  <c r="M590" i="2"/>
  <c r="J590" i="2"/>
  <c r="H590" i="2"/>
  <c r="E590" i="2"/>
  <c r="M589" i="2"/>
  <c r="J589" i="2"/>
  <c r="H589" i="2"/>
  <c r="E589" i="2"/>
  <c r="M588" i="2"/>
  <c r="J588" i="2"/>
  <c r="H588" i="2"/>
  <c r="E588" i="2"/>
  <c r="M587" i="2"/>
  <c r="J587" i="2"/>
  <c r="H587" i="2"/>
  <c r="E587" i="2"/>
  <c r="M586" i="2"/>
  <c r="J586" i="2"/>
  <c r="H586" i="2"/>
  <c r="E586" i="2"/>
  <c r="M585" i="2"/>
  <c r="J585" i="2"/>
  <c r="H585" i="2"/>
  <c r="E585" i="2"/>
  <c r="M584" i="2"/>
  <c r="J584" i="2"/>
  <c r="H584" i="2"/>
  <c r="E584" i="2"/>
  <c r="M583" i="2"/>
  <c r="J583" i="2"/>
  <c r="H583" i="2"/>
  <c r="E583" i="2"/>
  <c r="M582" i="2"/>
  <c r="J582" i="2"/>
  <c r="H582" i="2"/>
  <c r="E582" i="2"/>
  <c r="M581" i="2"/>
  <c r="J581" i="2"/>
  <c r="H581" i="2"/>
  <c r="E581" i="2"/>
  <c r="M580" i="2"/>
  <c r="J580" i="2"/>
  <c r="H580" i="2"/>
  <c r="E580" i="2"/>
  <c r="M579" i="2"/>
  <c r="J579" i="2"/>
  <c r="H579" i="2"/>
  <c r="E579" i="2"/>
  <c r="M578" i="2"/>
  <c r="J578" i="2"/>
  <c r="H578" i="2"/>
  <c r="E578" i="2"/>
  <c r="M577" i="2"/>
  <c r="J577" i="2"/>
  <c r="H577" i="2"/>
  <c r="E577" i="2"/>
  <c r="M576" i="2"/>
  <c r="J576" i="2"/>
  <c r="H576" i="2"/>
  <c r="E576" i="2"/>
  <c r="M575" i="2"/>
  <c r="J575" i="2"/>
  <c r="H575" i="2"/>
  <c r="E575" i="2"/>
  <c r="M574" i="2"/>
  <c r="J574" i="2"/>
  <c r="H574" i="2"/>
  <c r="E574" i="2"/>
  <c r="M573" i="2"/>
  <c r="J573" i="2"/>
  <c r="H573" i="2"/>
  <c r="E573" i="2"/>
  <c r="M572" i="2"/>
  <c r="J572" i="2"/>
  <c r="H572" i="2"/>
  <c r="E572" i="2"/>
  <c r="M571" i="2"/>
  <c r="J571" i="2"/>
  <c r="H571" i="2"/>
  <c r="E571" i="2"/>
  <c r="M570" i="2"/>
  <c r="J570" i="2"/>
  <c r="H570" i="2"/>
  <c r="E570" i="2"/>
  <c r="M569" i="2"/>
  <c r="J569" i="2"/>
  <c r="H569" i="2"/>
  <c r="E569" i="2"/>
  <c r="M568" i="2"/>
  <c r="J568" i="2"/>
  <c r="H568" i="2"/>
  <c r="E568" i="2"/>
  <c r="M567" i="2"/>
  <c r="J567" i="2"/>
  <c r="H567" i="2"/>
  <c r="E567" i="2"/>
  <c r="M566" i="2"/>
  <c r="J566" i="2"/>
  <c r="H566" i="2"/>
  <c r="E566" i="2"/>
  <c r="M565" i="2"/>
  <c r="J565" i="2"/>
  <c r="H565" i="2"/>
  <c r="E565" i="2"/>
  <c r="M564" i="2"/>
  <c r="J564" i="2"/>
  <c r="H564" i="2"/>
  <c r="E564" i="2"/>
  <c r="M563" i="2"/>
  <c r="J563" i="2"/>
  <c r="H563" i="2"/>
  <c r="E563" i="2"/>
  <c r="M562" i="2"/>
  <c r="J562" i="2"/>
  <c r="H562" i="2"/>
  <c r="E562" i="2"/>
  <c r="M561" i="2"/>
  <c r="J561" i="2"/>
  <c r="H561" i="2"/>
  <c r="E561" i="2"/>
  <c r="M560" i="2"/>
  <c r="J560" i="2"/>
  <c r="H560" i="2"/>
  <c r="E560" i="2"/>
  <c r="M559" i="2"/>
  <c r="J559" i="2"/>
  <c r="H559" i="2"/>
  <c r="E559" i="2"/>
  <c r="M558" i="2"/>
  <c r="J558" i="2"/>
  <c r="H558" i="2"/>
  <c r="E558" i="2"/>
  <c r="M557" i="2"/>
  <c r="J557" i="2"/>
  <c r="H557" i="2"/>
  <c r="E557" i="2"/>
  <c r="M556" i="2"/>
  <c r="J556" i="2"/>
  <c r="H556" i="2"/>
  <c r="E556" i="2"/>
  <c r="M555" i="2"/>
  <c r="J555" i="2"/>
  <c r="H555" i="2"/>
  <c r="E555" i="2"/>
  <c r="M554" i="2"/>
  <c r="J554" i="2"/>
  <c r="H554" i="2"/>
  <c r="E554" i="2"/>
  <c r="M553" i="2"/>
  <c r="J553" i="2"/>
  <c r="H553" i="2"/>
  <c r="E553" i="2"/>
  <c r="M552" i="2"/>
  <c r="J552" i="2"/>
  <c r="H552" i="2"/>
  <c r="E552" i="2"/>
  <c r="M551" i="2"/>
  <c r="J551" i="2"/>
  <c r="H551" i="2"/>
  <c r="E551" i="2"/>
  <c r="M550" i="2"/>
  <c r="J550" i="2"/>
  <c r="H550" i="2"/>
  <c r="E550" i="2"/>
  <c r="M549" i="2"/>
  <c r="J549" i="2"/>
  <c r="H549" i="2"/>
  <c r="E549" i="2"/>
  <c r="M548" i="2"/>
  <c r="J548" i="2"/>
  <c r="H548" i="2"/>
  <c r="E548" i="2"/>
  <c r="M547" i="2"/>
  <c r="J547" i="2"/>
  <c r="H547" i="2"/>
  <c r="E547" i="2"/>
  <c r="M546" i="2"/>
  <c r="J546" i="2"/>
  <c r="H546" i="2"/>
  <c r="E546" i="2"/>
  <c r="M545" i="2"/>
  <c r="J545" i="2"/>
  <c r="H545" i="2"/>
  <c r="E545" i="2"/>
  <c r="M544" i="2"/>
  <c r="J544" i="2"/>
  <c r="H544" i="2"/>
  <c r="E544" i="2"/>
  <c r="M543" i="2"/>
  <c r="J543" i="2"/>
  <c r="H543" i="2"/>
  <c r="E543" i="2"/>
  <c r="M542" i="2"/>
  <c r="J542" i="2"/>
  <c r="H542" i="2"/>
  <c r="E542" i="2"/>
  <c r="M541" i="2"/>
  <c r="J541" i="2"/>
  <c r="H541" i="2"/>
  <c r="E541" i="2"/>
  <c r="M540" i="2"/>
  <c r="J540" i="2"/>
  <c r="H540" i="2"/>
  <c r="E540" i="2"/>
  <c r="M539" i="2"/>
  <c r="J539" i="2"/>
  <c r="H539" i="2"/>
  <c r="E539" i="2"/>
  <c r="M538" i="2"/>
  <c r="J538" i="2"/>
  <c r="H538" i="2"/>
  <c r="E538" i="2"/>
  <c r="M537" i="2"/>
  <c r="J537" i="2"/>
  <c r="H537" i="2"/>
  <c r="E537" i="2"/>
  <c r="M536" i="2"/>
  <c r="J536" i="2"/>
  <c r="H536" i="2"/>
  <c r="E536" i="2"/>
  <c r="M535" i="2"/>
  <c r="J535" i="2"/>
  <c r="H535" i="2"/>
  <c r="E535" i="2"/>
  <c r="M534" i="2"/>
  <c r="J534" i="2"/>
  <c r="H534" i="2"/>
  <c r="E534" i="2"/>
  <c r="M533" i="2"/>
  <c r="J533" i="2"/>
  <c r="H533" i="2"/>
  <c r="E533" i="2"/>
  <c r="M532" i="2"/>
  <c r="J532" i="2"/>
  <c r="H532" i="2"/>
  <c r="E532" i="2"/>
  <c r="M531" i="2"/>
  <c r="J531" i="2"/>
  <c r="H531" i="2"/>
  <c r="E531" i="2"/>
  <c r="M530" i="2"/>
  <c r="J530" i="2"/>
  <c r="H530" i="2"/>
  <c r="E530" i="2"/>
  <c r="M529" i="2"/>
  <c r="J529" i="2"/>
  <c r="H529" i="2"/>
  <c r="E529" i="2"/>
  <c r="M528" i="2"/>
  <c r="J528" i="2"/>
  <c r="H528" i="2"/>
  <c r="E528" i="2"/>
  <c r="M527" i="2"/>
  <c r="J527" i="2"/>
  <c r="H527" i="2"/>
  <c r="E527" i="2"/>
  <c r="M526" i="2"/>
  <c r="J526" i="2"/>
  <c r="H526" i="2"/>
  <c r="E526" i="2"/>
  <c r="M525" i="2"/>
  <c r="J525" i="2"/>
  <c r="H525" i="2"/>
  <c r="E525" i="2"/>
  <c r="M524" i="2"/>
  <c r="J524" i="2"/>
  <c r="H524" i="2"/>
  <c r="E524" i="2"/>
  <c r="M523" i="2"/>
  <c r="J523" i="2"/>
  <c r="H523" i="2"/>
  <c r="E523" i="2"/>
  <c r="M522" i="2"/>
  <c r="J522" i="2"/>
  <c r="H522" i="2"/>
  <c r="E522" i="2"/>
  <c r="M521" i="2"/>
  <c r="J521" i="2"/>
  <c r="H521" i="2"/>
  <c r="E521" i="2"/>
  <c r="M520" i="2"/>
  <c r="J520" i="2"/>
  <c r="H520" i="2"/>
  <c r="E520" i="2"/>
  <c r="M519" i="2"/>
  <c r="J519" i="2"/>
  <c r="H519" i="2"/>
  <c r="E519" i="2"/>
  <c r="M518" i="2"/>
  <c r="J518" i="2"/>
  <c r="H518" i="2"/>
  <c r="E518" i="2"/>
  <c r="M517" i="2"/>
  <c r="J517" i="2"/>
  <c r="H517" i="2"/>
  <c r="E517" i="2"/>
  <c r="M516" i="2"/>
  <c r="J516" i="2"/>
  <c r="H516" i="2"/>
  <c r="E516" i="2"/>
  <c r="M515" i="2"/>
  <c r="J515" i="2"/>
  <c r="H515" i="2"/>
  <c r="E515" i="2"/>
  <c r="M514" i="2"/>
  <c r="J514" i="2"/>
  <c r="H514" i="2"/>
  <c r="E514" i="2"/>
  <c r="M513" i="2"/>
  <c r="J513" i="2"/>
  <c r="H513" i="2"/>
  <c r="E513" i="2"/>
  <c r="M512" i="2"/>
  <c r="J512" i="2"/>
  <c r="H512" i="2"/>
  <c r="E512" i="2"/>
  <c r="M511" i="2"/>
  <c r="J511" i="2"/>
  <c r="H511" i="2"/>
  <c r="E511" i="2"/>
  <c r="M510" i="2"/>
  <c r="J510" i="2"/>
  <c r="H510" i="2"/>
  <c r="E510" i="2"/>
  <c r="M509" i="2"/>
  <c r="J509" i="2"/>
  <c r="H509" i="2"/>
  <c r="E509" i="2"/>
  <c r="M508" i="2"/>
  <c r="J508" i="2"/>
  <c r="H508" i="2"/>
  <c r="E508" i="2"/>
  <c r="M507" i="2"/>
  <c r="J507" i="2"/>
  <c r="H507" i="2"/>
  <c r="E507" i="2"/>
  <c r="M506" i="2"/>
  <c r="J506" i="2"/>
  <c r="H506" i="2"/>
  <c r="E506" i="2"/>
  <c r="M505" i="2"/>
  <c r="J505" i="2"/>
  <c r="H505" i="2"/>
  <c r="E505" i="2"/>
  <c r="M504" i="2"/>
  <c r="J504" i="2"/>
  <c r="H504" i="2"/>
  <c r="E504" i="2"/>
  <c r="M503" i="2"/>
  <c r="J503" i="2"/>
  <c r="H503" i="2"/>
  <c r="E503" i="2"/>
  <c r="M502" i="2"/>
  <c r="J502" i="2"/>
  <c r="H502" i="2"/>
  <c r="E502" i="2"/>
  <c r="M501" i="2"/>
  <c r="J501" i="2"/>
  <c r="H501" i="2"/>
  <c r="E501" i="2"/>
  <c r="M500" i="2"/>
  <c r="J500" i="2"/>
  <c r="H500" i="2"/>
  <c r="E500" i="2"/>
  <c r="M499" i="2"/>
  <c r="J499" i="2"/>
  <c r="H499" i="2"/>
  <c r="E499" i="2"/>
  <c r="M498" i="2"/>
  <c r="J498" i="2"/>
  <c r="H498" i="2"/>
  <c r="E498" i="2"/>
  <c r="M497" i="2"/>
  <c r="J497" i="2"/>
  <c r="H497" i="2"/>
  <c r="E497" i="2"/>
  <c r="M496" i="2"/>
  <c r="J496" i="2"/>
  <c r="H496" i="2"/>
  <c r="E496" i="2"/>
  <c r="M495" i="2"/>
  <c r="J495" i="2"/>
  <c r="H495" i="2"/>
  <c r="E495" i="2"/>
  <c r="M494" i="2"/>
  <c r="J494" i="2"/>
  <c r="H494" i="2"/>
  <c r="E494" i="2"/>
  <c r="M493" i="2"/>
  <c r="J493" i="2"/>
  <c r="H493" i="2"/>
  <c r="E493" i="2"/>
  <c r="M492" i="2"/>
  <c r="J492" i="2"/>
  <c r="H492" i="2"/>
  <c r="E492" i="2"/>
  <c r="M491" i="2"/>
  <c r="J491" i="2"/>
  <c r="H491" i="2"/>
  <c r="E491" i="2"/>
  <c r="M490" i="2"/>
  <c r="J490" i="2"/>
  <c r="H490" i="2"/>
  <c r="E490" i="2"/>
  <c r="M489" i="2"/>
  <c r="J489" i="2"/>
  <c r="H489" i="2"/>
  <c r="E489" i="2"/>
  <c r="M488" i="2"/>
  <c r="J488" i="2"/>
  <c r="H488" i="2"/>
  <c r="E488" i="2"/>
  <c r="M487" i="2"/>
  <c r="J487" i="2"/>
  <c r="H487" i="2"/>
  <c r="E487" i="2"/>
  <c r="M486" i="2"/>
  <c r="J486" i="2"/>
  <c r="H486" i="2"/>
  <c r="E486" i="2"/>
  <c r="M485" i="2"/>
  <c r="J485" i="2"/>
  <c r="H485" i="2"/>
  <c r="E485" i="2"/>
  <c r="M484" i="2"/>
  <c r="J484" i="2"/>
  <c r="H484" i="2"/>
  <c r="E484" i="2"/>
  <c r="M483" i="2"/>
  <c r="J483" i="2"/>
  <c r="H483" i="2"/>
  <c r="E483" i="2"/>
  <c r="M482" i="2"/>
  <c r="J482" i="2"/>
  <c r="H482" i="2"/>
  <c r="E482" i="2"/>
  <c r="M481" i="2"/>
  <c r="J481" i="2"/>
  <c r="H481" i="2"/>
  <c r="E481" i="2"/>
  <c r="M480" i="2"/>
  <c r="J480" i="2"/>
  <c r="H480" i="2"/>
  <c r="E480" i="2"/>
  <c r="M479" i="2"/>
  <c r="J479" i="2"/>
  <c r="H479" i="2"/>
  <c r="E479" i="2"/>
  <c r="M478" i="2"/>
  <c r="J478" i="2"/>
  <c r="H478" i="2"/>
  <c r="E478" i="2"/>
  <c r="M477" i="2"/>
  <c r="J477" i="2"/>
  <c r="H477" i="2"/>
  <c r="E477" i="2"/>
  <c r="M476" i="2"/>
  <c r="J476" i="2"/>
  <c r="H476" i="2"/>
  <c r="E476" i="2"/>
  <c r="M475" i="2"/>
  <c r="J475" i="2"/>
  <c r="H475" i="2"/>
  <c r="E475" i="2"/>
  <c r="M474" i="2"/>
  <c r="J474" i="2"/>
  <c r="H474" i="2"/>
  <c r="E474" i="2"/>
  <c r="M473" i="2"/>
  <c r="J473" i="2"/>
  <c r="H473" i="2"/>
  <c r="E473" i="2"/>
  <c r="M472" i="2"/>
  <c r="J472" i="2"/>
  <c r="H472" i="2"/>
  <c r="E472" i="2"/>
  <c r="M471" i="2"/>
  <c r="J471" i="2"/>
  <c r="H471" i="2"/>
  <c r="E471" i="2"/>
  <c r="M470" i="2"/>
  <c r="J470" i="2"/>
  <c r="H470" i="2"/>
  <c r="E470" i="2"/>
  <c r="M469" i="2"/>
  <c r="J469" i="2"/>
  <c r="H469" i="2"/>
  <c r="E469" i="2"/>
  <c r="M468" i="2"/>
  <c r="J468" i="2"/>
  <c r="H468" i="2"/>
  <c r="E468" i="2"/>
  <c r="M467" i="2"/>
  <c r="J467" i="2"/>
  <c r="H467" i="2"/>
  <c r="E467" i="2"/>
  <c r="M466" i="2"/>
  <c r="J466" i="2"/>
  <c r="H466" i="2"/>
  <c r="E466" i="2"/>
  <c r="M465" i="2"/>
  <c r="J465" i="2"/>
  <c r="H465" i="2"/>
  <c r="E465" i="2"/>
  <c r="M464" i="2"/>
  <c r="J464" i="2"/>
  <c r="H464" i="2"/>
  <c r="E464" i="2"/>
  <c r="M463" i="2"/>
  <c r="J463" i="2"/>
  <c r="H463" i="2"/>
  <c r="E463" i="2"/>
  <c r="M462" i="2"/>
  <c r="J462" i="2"/>
  <c r="H462" i="2"/>
  <c r="E462" i="2"/>
  <c r="M461" i="2"/>
  <c r="J461" i="2"/>
  <c r="H461" i="2"/>
  <c r="E461" i="2"/>
  <c r="M460" i="2"/>
  <c r="J460" i="2"/>
  <c r="H460" i="2"/>
  <c r="E460" i="2"/>
  <c r="M459" i="2"/>
  <c r="J459" i="2"/>
  <c r="H459" i="2"/>
  <c r="E459" i="2"/>
  <c r="M458" i="2"/>
  <c r="J458" i="2"/>
  <c r="H458" i="2"/>
  <c r="E458" i="2"/>
  <c r="M457" i="2"/>
  <c r="J457" i="2"/>
  <c r="H457" i="2"/>
  <c r="E457" i="2"/>
  <c r="M456" i="2"/>
  <c r="J456" i="2"/>
  <c r="H456" i="2"/>
  <c r="E456" i="2"/>
  <c r="M455" i="2"/>
  <c r="J455" i="2"/>
  <c r="H455" i="2"/>
  <c r="E455" i="2"/>
  <c r="M454" i="2"/>
  <c r="J454" i="2"/>
  <c r="H454" i="2"/>
  <c r="E454" i="2"/>
  <c r="M453" i="2"/>
  <c r="J453" i="2"/>
  <c r="H453" i="2"/>
  <c r="E453" i="2"/>
  <c r="M452" i="2"/>
  <c r="J452" i="2"/>
  <c r="H452" i="2"/>
  <c r="E452" i="2"/>
  <c r="M451" i="2"/>
  <c r="J451" i="2"/>
  <c r="H451" i="2"/>
  <c r="E451" i="2"/>
  <c r="M450" i="2"/>
  <c r="J450" i="2"/>
  <c r="H450" i="2"/>
  <c r="E450" i="2"/>
  <c r="M449" i="2"/>
  <c r="J449" i="2"/>
  <c r="H449" i="2"/>
  <c r="E449" i="2"/>
  <c r="M448" i="2"/>
  <c r="J448" i="2"/>
  <c r="H448" i="2"/>
  <c r="E448" i="2"/>
  <c r="M447" i="2"/>
  <c r="J447" i="2"/>
  <c r="H447" i="2"/>
  <c r="E447" i="2"/>
  <c r="M446" i="2"/>
  <c r="J446" i="2"/>
  <c r="H446" i="2"/>
  <c r="E446" i="2"/>
  <c r="M445" i="2"/>
  <c r="J445" i="2"/>
  <c r="H445" i="2"/>
  <c r="E445" i="2"/>
  <c r="M444" i="2"/>
  <c r="J444" i="2"/>
  <c r="H444" i="2"/>
  <c r="E444" i="2"/>
  <c r="M443" i="2"/>
  <c r="J443" i="2"/>
  <c r="H443" i="2"/>
  <c r="E443" i="2"/>
  <c r="M442" i="2"/>
  <c r="J442" i="2"/>
  <c r="H442" i="2"/>
  <c r="E442" i="2"/>
  <c r="M441" i="2"/>
  <c r="J441" i="2"/>
  <c r="H441" i="2"/>
  <c r="E441" i="2"/>
  <c r="M440" i="2"/>
  <c r="J440" i="2"/>
  <c r="H440" i="2"/>
  <c r="E440" i="2"/>
  <c r="M439" i="2"/>
  <c r="J439" i="2"/>
  <c r="H439" i="2"/>
  <c r="E439" i="2"/>
  <c r="M438" i="2"/>
  <c r="J438" i="2"/>
  <c r="H438" i="2"/>
  <c r="E438" i="2"/>
  <c r="M437" i="2"/>
  <c r="J437" i="2"/>
  <c r="H437" i="2"/>
  <c r="E437" i="2"/>
  <c r="M436" i="2"/>
  <c r="J436" i="2"/>
  <c r="H436" i="2"/>
  <c r="E436" i="2"/>
  <c r="M435" i="2"/>
  <c r="J435" i="2"/>
  <c r="H435" i="2"/>
  <c r="E435" i="2"/>
  <c r="M434" i="2"/>
  <c r="J434" i="2"/>
  <c r="H434" i="2"/>
  <c r="E434" i="2"/>
  <c r="M433" i="2"/>
  <c r="J433" i="2"/>
  <c r="H433" i="2"/>
  <c r="E433" i="2"/>
  <c r="M432" i="2"/>
  <c r="J432" i="2"/>
  <c r="H432" i="2"/>
  <c r="E432" i="2"/>
  <c r="M431" i="2"/>
  <c r="J431" i="2"/>
  <c r="H431" i="2"/>
  <c r="E431" i="2"/>
  <c r="M430" i="2"/>
  <c r="J430" i="2"/>
  <c r="H430" i="2"/>
  <c r="E430" i="2"/>
  <c r="M429" i="2"/>
  <c r="J429" i="2"/>
  <c r="H429" i="2"/>
  <c r="E429" i="2"/>
  <c r="M428" i="2"/>
  <c r="J428" i="2"/>
  <c r="H428" i="2"/>
  <c r="E428" i="2"/>
  <c r="M427" i="2"/>
  <c r="J427" i="2"/>
  <c r="H427" i="2"/>
  <c r="E427" i="2"/>
  <c r="M426" i="2"/>
  <c r="J426" i="2"/>
  <c r="H426" i="2"/>
  <c r="E426" i="2"/>
  <c r="M425" i="2"/>
  <c r="J425" i="2"/>
  <c r="H425" i="2"/>
  <c r="E425" i="2"/>
  <c r="M424" i="2"/>
  <c r="J424" i="2"/>
  <c r="H424" i="2"/>
  <c r="E424" i="2"/>
  <c r="M423" i="2"/>
  <c r="J423" i="2"/>
  <c r="H423" i="2"/>
  <c r="E423" i="2"/>
  <c r="M422" i="2"/>
  <c r="J422" i="2"/>
  <c r="H422" i="2"/>
  <c r="E422" i="2"/>
  <c r="M421" i="2"/>
  <c r="J421" i="2"/>
  <c r="H421" i="2"/>
  <c r="E421" i="2"/>
  <c r="M420" i="2"/>
  <c r="J420" i="2"/>
  <c r="H420" i="2"/>
  <c r="E420" i="2"/>
  <c r="M419" i="2"/>
  <c r="J419" i="2"/>
  <c r="H419" i="2"/>
  <c r="E419" i="2"/>
  <c r="M418" i="2"/>
  <c r="J418" i="2"/>
  <c r="H418" i="2"/>
  <c r="E418" i="2"/>
  <c r="M417" i="2"/>
  <c r="J417" i="2"/>
  <c r="H417" i="2"/>
  <c r="E417" i="2"/>
  <c r="M416" i="2"/>
  <c r="J416" i="2"/>
  <c r="H416" i="2"/>
  <c r="E416" i="2"/>
  <c r="M415" i="2"/>
  <c r="J415" i="2"/>
  <c r="H415" i="2"/>
  <c r="E415" i="2"/>
  <c r="M414" i="2"/>
  <c r="J414" i="2"/>
  <c r="H414" i="2"/>
  <c r="E414" i="2"/>
  <c r="M413" i="2"/>
  <c r="J413" i="2"/>
  <c r="H413" i="2"/>
  <c r="E413" i="2"/>
  <c r="M412" i="2"/>
  <c r="J412" i="2"/>
  <c r="H412" i="2"/>
  <c r="E412" i="2"/>
  <c r="M411" i="2"/>
  <c r="J411" i="2"/>
  <c r="H411" i="2"/>
  <c r="E411" i="2"/>
  <c r="M410" i="2"/>
  <c r="J410" i="2"/>
  <c r="H410" i="2"/>
  <c r="E410" i="2"/>
  <c r="M409" i="2"/>
  <c r="J409" i="2"/>
  <c r="H409" i="2"/>
  <c r="E409" i="2"/>
  <c r="M408" i="2"/>
  <c r="J408" i="2"/>
  <c r="H408" i="2"/>
  <c r="E408" i="2"/>
  <c r="M407" i="2"/>
  <c r="J407" i="2"/>
  <c r="H407" i="2"/>
  <c r="E407" i="2"/>
  <c r="M406" i="2"/>
  <c r="J406" i="2"/>
  <c r="H406" i="2"/>
  <c r="E406" i="2"/>
  <c r="M405" i="2"/>
  <c r="J405" i="2"/>
  <c r="H405" i="2"/>
  <c r="E405" i="2"/>
  <c r="M404" i="2"/>
  <c r="J404" i="2"/>
  <c r="H404" i="2"/>
  <c r="E404" i="2"/>
  <c r="M403" i="2"/>
  <c r="J403" i="2"/>
  <c r="H403" i="2"/>
  <c r="E403" i="2"/>
  <c r="M402" i="2"/>
  <c r="J402" i="2"/>
  <c r="H402" i="2"/>
  <c r="E402" i="2"/>
  <c r="M401" i="2"/>
  <c r="J401" i="2"/>
  <c r="H401" i="2"/>
  <c r="E401" i="2"/>
  <c r="M400" i="2"/>
  <c r="J400" i="2"/>
  <c r="H400" i="2"/>
  <c r="E400" i="2"/>
  <c r="M399" i="2"/>
  <c r="J399" i="2"/>
  <c r="H399" i="2"/>
  <c r="E399" i="2"/>
  <c r="M398" i="2"/>
  <c r="J398" i="2"/>
  <c r="H398" i="2"/>
  <c r="E398" i="2"/>
  <c r="M397" i="2"/>
  <c r="J397" i="2"/>
  <c r="H397" i="2"/>
  <c r="E397" i="2"/>
  <c r="M396" i="2"/>
  <c r="J396" i="2"/>
  <c r="H396" i="2"/>
  <c r="E396" i="2"/>
  <c r="M395" i="2"/>
  <c r="J395" i="2"/>
  <c r="H395" i="2"/>
  <c r="E395" i="2"/>
  <c r="M394" i="2"/>
  <c r="J394" i="2"/>
  <c r="H394" i="2"/>
  <c r="E394" i="2"/>
  <c r="M393" i="2"/>
  <c r="J393" i="2"/>
  <c r="H393" i="2"/>
  <c r="E393" i="2"/>
  <c r="M392" i="2"/>
  <c r="J392" i="2"/>
  <c r="H392" i="2"/>
  <c r="E392" i="2"/>
  <c r="M391" i="2"/>
  <c r="J391" i="2"/>
  <c r="H391" i="2"/>
  <c r="E391" i="2"/>
  <c r="M390" i="2"/>
  <c r="J390" i="2"/>
  <c r="H390" i="2"/>
  <c r="E390" i="2"/>
  <c r="M389" i="2"/>
  <c r="J389" i="2"/>
  <c r="H389" i="2"/>
  <c r="E389" i="2"/>
  <c r="M388" i="2"/>
  <c r="J388" i="2"/>
  <c r="H388" i="2"/>
  <c r="E388" i="2"/>
  <c r="M387" i="2"/>
  <c r="J387" i="2"/>
  <c r="H387" i="2"/>
  <c r="E387" i="2"/>
  <c r="M386" i="2"/>
  <c r="J386" i="2"/>
  <c r="H386" i="2"/>
  <c r="E386" i="2"/>
  <c r="M385" i="2"/>
  <c r="J385" i="2"/>
  <c r="H385" i="2"/>
  <c r="E385" i="2"/>
  <c r="M384" i="2"/>
  <c r="J384" i="2"/>
  <c r="H384" i="2"/>
  <c r="E384" i="2"/>
  <c r="M383" i="2"/>
  <c r="J383" i="2"/>
  <c r="H383" i="2"/>
  <c r="E383" i="2"/>
  <c r="M382" i="2"/>
  <c r="J382" i="2"/>
  <c r="H382" i="2"/>
  <c r="E382" i="2"/>
  <c r="M381" i="2"/>
  <c r="J381" i="2"/>
  <c r="H381" i="2"/>
  <c r="E381" i="2"/>
  <c r="M380" i="2"/>
  <c r="J380" i="2"/>
  <c r="H380" i="2"/>
  <c r="E380" i="2"/>
  <c r="M379" i="2"/>
  <c r="J379" i="2"/>
  <c r="H379" i="2"/>
  <c r="E379" i="2"/>
  <c r="M378" i="2"/>
  <c r="J378" i="2"/>
  <c r="H378" i="2"/>
  <c r="E378" i="2"/>
  <c r="M377" i="2"/>
  <c r="J377" i="2"/>
  <c r="H377" i="2"/>
  <c r="E377" i="2"/>
  <c r="M376" i="2"/>
  <c r="J376" i="2"/>
  <c r="H376" i="2"/>
  <c r="E376" i="2"/>
  <c r="M375" i="2"/>
  <c r="J375" i="2"/>
  <c r="H375" i="2"/>
  <c r="E375" i="2"/>
  <c r="M374" i="2"/>
  <c r="J374" i="2"/>
  <c r="H374" i="2"/>
  <c r="E374" i="2"/>
  <c r="M373" i="2"/>
  <c r="J373" i="2"/>
  <c r="H373" i="2"/>
  <c r="E373" i="2"/>
  <c r="M372" i="2"/>
  <c r="J372" i="2"/>
  <c r="H372" i="2"/>
  <c r="E372" i="2"/>
  <c r="M371" i="2"/>
  <c r="J371" i="2"/>
  <c r="H371" i="2"/>
  <c r="E371" i="2"/>
  <c r="M370" i="2"/>
  <c r="J370" i="2"/>
  <c r="H370" i="2"/>
  <c r="E370" i="2"/>
  <c r="M369" i="2"/>
  <c r="J369" i="2"/>
  <c r="H369" i="2"/>
  <c r="E369" i="2"/>
  <c r="M368" i="2"/>
  <c r="J368" i="2"/>
  <c r="H368" i="2"/>
  <c r="E368" i="2"/>
  <c r="M367" i="2"/>
  <c r="J367" i="2"/>
  <c r="H367" i="2"/>
  <c r="E367" i="2"/>
  <c r="M366" i="2"/>
  <c r="J366" i="2"/>
  <c r="H366" i="2"/>
  <c r="E366" i="2"/>
  <c r="M365" i="2"/>
  <c r="J365" i="2"/>
  <c r="H365" i="2"/>
  <c r="E365" i="2"/>
  <c r="M364" i="2"/>
  <c r="J364" i="2"/>
  <c r="H364" i="2"/>
  <c r="E364" i="2"/>
  <c r="M363" i="2"/>
  <c r="J363" i="2"/>
  <c r="H363" i="2"/>
  <c r="E363" i="2"/>
  <c r="M362" i="2"/>
  <c r="J362" i="2"/>
  <c r="H362" i="2"/>
  <c r="E362" i="2"/>
  <c r="M361" i="2"/>
  <c r="J361" i="2"/>
  <c r="H361" i="2"/>
  <c r="E361" i="2"/>
  <c r="M360" i="2"/>
  <c r="J360" i="2"/>
  <c r="H360" i="2"/>
  <c r="E360" i="2"/>
  <c r="M359" i="2"/>
  <c r="J359" i="2"/>
  <c r="H359" i="2"/>
  <c r="E359" i="2"/>
  <c r="M358" i="2"/>
  <c r="J358" i="2"/>
  <c r="H358" i="2"/>
  <c r="E358" i="2"/>
  <c r="M357" i="2"/>
  <c r="J357" i="2"/>
  <c r="H357" i="2"/>
  <c r="E357" i="2"/>
  <c r="M356" i="2"/>
  <c r="J356" i="2"/>
  <c r="H356" i="2"/>
  <c r="E356" i="2"/>
  <c r="M355" i="2"/>
  <c r="J355" i="2"/>
  <c r="H355" i="2"/>
  <c r="E355" i="2"/>
  <c r="M354" i="2"/>
  <c r="J354" i="2"/>
  <c r="H354" i="2"/>
  <c r="E354" i="2"/>
  <c r="M353" i="2"/>
  <c r="J353" i="2"/>
  <c r="H353" i="2"/>
  <c r="E353" i="2"/>
  <c r="M352" i="2"/>
  <c r="J352" i="2"/>
  <c r="H352" i="2"/>
  <c r="E352" i="2"/>
  <c r="M351" i="2"/>
  <c r="J351" i="2"/>
  <c r="H351" i="2"/>
  <c r="E351" i="2"/>
  <c r="M350" i="2"/>
  <c r="J350" i="2"/>
  <c r="H350" i="2"/>
  <c r="E350" i="2"/>
  <c r="M349" i="2"/>
  <c r="J349" i="2"/>
  <c r="H349" i="2"/>
  <c r="E349" i="2"/>
  <c r="M348" i="2"/>
  <c r="J348" i="2"/>
  <c r="H348" i="2"/>
  <c r="E348" i="2"/>
  <c r="M347" i="2"/>
  <c r="J347" i="2"/>
  <c r="H347" i="2"/>
  <c r="E347" i="2"/>
  <c r="M346" i="2"/>
  <c r="J346" i="2"/>
  <c r="H346" i="2"/>
  <c r="E346" i="2"/>
  <c r="M345" i="2"/>
  <c r="J345" i="2"/>
  <c r="H345" i="2"/>
  <c r="E345" i="2"/>
  <c r="M344" i="2"/>
  <c r="J344" i="2"/>
  <c r="H344" i="2"/>
  <c r="E344" i="2"/>
  <c r="M343" i="2"/>
  <c r="J343" i="2"/>
  <c r="H343" i="2"/>
  <c r="E343" i="2"/>
  <c r="M342" i="2"/>
  <c r="J342" i="2"/>
  <c r="H342" i="2"/>
  <c r="E342" i="2"/>
  <c r="M341" i="2"/>
  <c r="J341" i="2"/>
  <c r="H341" i="2"/>
  <c r="E341" i="2"/>
  <c r="M340" i="2"/>
  <c r="J340" i="2"/>
  <c r="H340" i="2"/>
  <c r="E340" i="2"/>
  <c r="M339" i="2"/>
  <c r="J339" i="2"/>
  <c r="H339" i="2"/>
  <c r="E339" i="2"/>
  <c r="M338" i="2"/>
  <c r="J338" i="2"/>
  <c r="H338" i="2"/>
  <c r="E338" i="2"/>
  <c r="M337" i="2"/>
  <c r="J337" i="2"/>
  <c r="H337" i="2"/>
  <c r="E337" i="2"/>
  <c r="M336" i="2"/>
  <c r="J336" i="2"/>
  <c r="H336" i="2"/>
  <c r="E336" i="2"/>
  <c r="M335" i="2"/>
  <c r="J335" i="2"/>
  <c r="H335" i="2"/>
  <c r="E335" i="2"/>
  <c r="M334" i="2"/>
  <c r="J334" i="2"/>
  <c r="H334" i="2"/>
  <c r="E334" i="2"/>
  <c r="M333" i="2"/>
  <c r="J333" i="2"/>
  <c r="H333" i="2"/>
  <c r="E333" i="2"/>
  <c r="M332" i="2"/>
  <c r="J332" i="2"/>
  <c r="H332" i="2"/>
  <c r="E332" i="2"/>
  <c r="M331" i="2"/>
  <c r="J331" i="2"/>
  <c r="H331" i="2"/>
  <c r="E331" i="2"/>
  <c r="M330" i="2"/>
  <c r="J330" i="2"/>
  <c r="H330" i="2"/>
  <c r="E330" i="2"/>
  <c r="M329" i="2"/>
  <c r="J329" i="2"/>
  <c r="H329" i="2"/>
  <c r="E329" i="2"/>
  <c r="M328" i="2"/>
  <c r="J328" i="2"/>
  <c r="H328" i="2"/>
  <c r="E328" i="2"/>
  <c r="M327" i="2"/>
  <c r="J327" i="2"/>
  <c r="H327" i="2"/>
  <c r="E327" i="2"/>
  <c r="M326" i="2"/>
  <c r="J326" i="2"/>
  <c r="H326" i="2"/>
  <c r="E326" i="2"/>
  <c r="M325" i="2"/>
  <c r="J325" i="2"/>
  <c r="H325" i="2"/>
  <c r="E325" i="2"/>
  <c r="M324" i="2"/>
  <c r="J324" i="2"/>
  <c r="H324" i="2"/>
  <c r="E324" i="2"/>
  <c r="M323" i="2"/>
  <c r="J323" i="2"/>
  <c r="H323" i="2"/>
  <c r="E323" i="2"/>
  <c r="M322" i="2"/>
  <c r="J322" i="2"/>
  <c r="H322" i="2"/>
  <c r="E322" i="2"/>
  <c r="M321" i="2"/>
  <c r="J321" i="2"/>
  <c r="H321" i="2"/>
  <c r="E321" i="2"/>
  <c r="M320" i="2"/>
  <c r="J320" i="2"/>
  <c r="H320" i="2"/>
  <c r="E320" i="2"/>
  <c r="M319" i="2"/>
  <c r="J319" i="2"/>
  <c r="H319" i="2"/>
  <c r="E319" i="2"/>
  <c r="M318" i="2"/>
  <c r="J318" i="2"/>
  <c r="H318" i="2"/>
  <c r="E318" i="2"/>
  <c r="M317" i="2"/>
  <c r="J317" i="2"/>
  <c r="H317" i="2"/>
  <c r="E317" i="2"/>
  <c r="M316" i="2"/>
  <c r="J316" i="2"/>
  <c r="H316" i="2"/>
  <c r="E316" i="2"/>
  <c r="M315" i="2"/>
  <c r="J315" i="2"/>
  <c r="H315" i="2"/>
  <c r="E315" i="2"/>
  <c r="M314" i="2"/>
  <c r="J314" i="2"/>
  <c r="H314" i="2"/>
  <c r="E314" i="2"/>
  <c r="M313" i="2"/>
  <c r="J313" i="2"/>
  <c r="H313" i="2"/>
  <c r="E313" i="2"/>
  <c r="M312" i="2"/>
  <c r="J312" i="2"/>
  <c r="H312" i="2"/>
  <c r="E312" i="2"/>
  <c r="M311" i="2"/>
  <c r="J311" i="2"/>
  <c r="H311" i="2"/>
  <c r="E311" i="2"/>
  <c r="M310" i="2"/>
  <c r="J310" i="2"/>
  <c r="H310" i="2"/>
  <c r="E310" i="2"/>
  <c r="M309" i="2"/>
  <c r="J309" i="2"/>
  <c r="H309" i="2"/>
  <c r="E309" i="2"/>
  <c r="M308" i="2"/>
  <c r="J308" i="2"/>
  <c r="H308" i="2"/>
  <c r="E308" i="2"/>
  <c r="M307" i="2"/>
  <c r="J307" i="2"/>
  <c r="H307" i="2"/>
  <c r="E307" i="2"/>
  <c r="M306" i="2"/>
  <c r="J306" i="2"/>
  <c r="H306" i="2"/>
  <c r="E306" i="2"/>
  <c r="M305" i="2"/>
  <c r="J305" i="2"/>
  <c r="H305" i="2"/>
  <c r="E305" i="2"/>
  <c r="M304" i="2"/>
  <c r="J304" i="2"/>
  <c r="H304" i="2"/>
  <c r="E304" i="2"/>
  <c r="M303" i="2"/>
  <c r="J303" i="2"/>
  <c r="H303" i="2"/>
  <c r="E303" i="2"/>
  <c r="M302" i="2"/>
  <c r="J302" i="2"/>
  <c r="H302" i="2"/>
  <c r="E302" i="2"/>
  <c r="M301" i="2"/>
  <c r="J301" i="2"/>
  <c r="H301" i="2"/>
  <c r="E301" i="2"/>
  <c r="M300" i="2"/>
  <c r="J300" i="2"/>
  <c r="H300" i="2"/>
  <c r="E300" i="2"/>
  <c r="M299" i="2"/>
  <c r="J299" i="2"/>
  <c r="H299" i="2"/>
  <c r="E299" i="2"/>
  <c r="M298" i="2"/>
  <c r="J298" i="2"/>
  <c r="H298" i="2"/>
  <c r="E298" i="2"/>
  <c r="M297" i="2"/>
  <c r="J297" i="2"/>
  <c r="H297" i="2"/>
  <c r="E297" i="2"/>
  <c r="M296" i="2"/>
  <c r="J296" i="2"/>
  <c r="H296" i="2"/>
  <c r="E296" i="2"/>
  <c r="M295" i="2"/>
  <c r="J295" i="2"/>
  <c r="H295" i="2"/>
  <c r="E295" i="2"/>
  <c r="M294" i="2"/>
  <c r="J294" i="2"/>
  <c r="H294" i="2"/>
  <c r="E294" i="2"/>
  <c r="M293" i="2"/>
  <c r="J293" i="2"/>
  <c r="H293" i="2"/>
  <c r="E293" i="2"/>
  <c r="M292" i="2"/>
  <c r="J292" i="2"/>
  <c r="H292" i="2"/>
  <c r="E292" i="2"/>
  <c r="M291" i="2"/>
  <c r="J291" i="2"/>
  <c r="H291" i="2"/>
  <c r="E291" i="2"/>
  <c r="M290" i="2"/>
  <c r="J290" i="2"/>
  <c r="H290" i="2"/>
  <c r="E290" i="2"/>
  <c r="M289" i="2"/>
  <c r="J289" i="2"/>
  <c r="H289" i="2"/>
  <c r="E289" i="2"/>
  <c r="M288" i="2"/>
  <c r="J288" i="2"/>
  <c r="H288" i="2"/>
  <c r="E288" i="2"/>
  <c r="M287" i="2"/>
  <c r="J287" i="2"/>
  <c r="H287" i="2"/>
  <c r="E287" i="2"/>
  <c r="M286" i="2"/>
  <c r="J286" i="2"/>
  <c r="H286" i="2"/>
  <c r="E286" i="2"/>
  <c r="M285" i="2"/>
  <c r="J285" i="2"/>
  <c r="H285" i="2"/>
  <c r="E285" i="2"/>
  <c r="M284" i="2"/>
  <c r="J284" i="2"/>
  <c r="H284" i="2"/>
  <c r="E284" i="2"/>
  <c r="M283" i="2"/>
  <c r="J283" i="2"/>
  <c r="H283" i="2"/>
  <c r="E283" i="2"/>
  <c r="M282" i="2"/>
  <c r="J282" i="2"/>
  <c r="H282" i="2"/>
  <c r="E282" i="2"/>
  <c r="M281" i="2"/>
  <c r="J281" i="2"/>
  <c r="H281" i="2"/>
  <c r="E281" i="2"/>
  <c r="M280" i="2"/>
  <c r="J280" i="2"/>
  <c r="H280" i="2"/>
  <c r="E280" i="2"/>
  <c r="M279" i="2"/>
  <c r="J279" i="2"/>
  <c r="H279" i="2"/>
  <c r="E279" i="2"/>
  <c r="M278" i="2"/>
  <c r="J278" i="2"/>
  <c r="H278" i="2"/>
  <c r="E278" i="2"/>
  <c r="M277" i="2"/>
  <c r="J277" i="2"/>
  <c r="H277" i="2"/>
  <c r="E277" i="2"/>
  <c r="M276" i="2"/>
  <c r="J276" i="2"/>
  <c r="H276" i="2"/>
  <c r="E276" i="2"/>
  <c r="M275" i="2"/>
  <c r="J275" i="2"/>
  <c r="H275" i="2"/>
  <c r="E275" i="2"/>
  <c r="M274" i="2"/>
  <c r="J274" i="2"/>
  <c r="H274" i="2"/>
  <c r="E274" i="2"/>
  <c r="M273" i="2"/>
  <c r="J273" i="2"/>
  <c r="H273" i="2"/>
  <c r="E273" i="2"/>
  <c r="M272" i="2"/>
  <c r="J272" i="2"/>
  <c r="H272" i="2"/>
  <c r="E272" i="2"/>
  <c r="M271" i="2"/>
  <c r="J271" i="2"/>
  <c r="H271" i="2"/>
  <c r="E271" i="2"/>
  <c r="M270" i="2"/>
  <c r="J270" i="2"/>
  <c r="H270" i="2"/>
  <c r="E270" i="2"/>
  <c r="M269" i="2"/>
  <c r="J269" i="2"/>
  <c r="H269" i="2"/>
  <c r="E269" i="2"/>
  <c r="M268" i="2"/>
  <c r="J268" i="2"/>
  <c r="H268" i="2"/>
  <c r="E268" i="2"/>
  <c r="M267" i="2"/>
  <c r="J267" i="2"/>
  <c r="H267" i="2"/>
  <c r="E267" i="2"/>
  <c r="M266" i="2"/>
  <c r="J266" i="2"/>
  <c r="H266" i="2"/>
  <c r="E266" i="2"/>
  <c r="M265" i="2"/>
  <c r="J265" i="2"/>
  <c r="H265" i="2"/>
  <c r="E265" i="2"/>
  <c r="M264" i="2"/>
  <c r="J264" i="2"/>
  <c r="H264" i="2"/>
  <c r="E264" i="2"/>
  <c r="M263" i="2"/>
  <c r="J263" i="2"/>
  <c r="H263" i="2"/>
  <c r="E263" i="2"/>
  <c r="M262" i="2"/>
  <c r="J262" i="2"/>
  <c r="H262" i="2"/>
  <c r="E262" i="2"/>
  <c r="M261" i="2"/>
  <c r="J261" i="2"/>
  <c r="H261" i="2"/>
  <c r="E261" i="2"/>
  <c r="M260" i="2"/>
  <c r="J260" i="2"/>
  <c r="H260" i="2"/>
  <c r="E260" i="2"/>
  <c r="M259" i="2"/>
  <c r="J259" i="2"/>
  <c r="H259" i="2"/>
  <c r="E259" i="2"/>
  <c r="M258" i="2"/>
  <c r="J258" i="2"/>
  <c r="H258" i="2"/>
  <c r="E258" i="2"/>
  <c r="M257" i="2"/>
  <c r="J257" i="2"/>
  <c r="H257" i="2"/>
  <c r="E257" i="2"/>
  <c r="M256" i="2"/>
  <c r="J256" i="2"/>
  <c r="H256" i="2"/>
  <c r="E256" i="2"/>
  <c r="M255" i="2"/>
  <c r="J255" i="2"/>
  <c r="H255" i="2"/>
  <c r="E255" i="2"/>
  <c r="M254" i="2"/>
  <c r="J254" i="2"/>
  <c r="H254" i="2"/>
  <c r="E254" i="2"/>
  <c r="M253" i="2"/>
  <c r="J253" i="2"/>
  <c r="H253" i="2"/>
  <c r="E253" i="2"/>
  <c r="M252" i="2"/>
  <c r="J252" i="2"/>
  <c r="H252" i="2"/>
  <c r="E252" i="2"/>
  <c r="M251" i="2"/>
  <c r="J251" i="2"/>
  <c r="H251" i="2"/>
  <c r="E251" i="2"/>
  <c r="M250" i="2"/>
  <c r="J250" i="2"/>
  <c r="H250" i="2"/>
  <c r="E250" i="2"/>
  <c r="M249" i="2"/>
  <c r="J249" i="2"/>
  <c r="H249" i="2"/>
  <c r="E249" i="2"/>
  <c r="M248" i="2"/>
  <c r="J248" i="2"/>
  <c r="H248" i="2"/>
  <c r="E248" i="2"/>
  <c r="M247" i="2"/>
  <c r="J247" i="2"/>
  <c r="H247" i="2"/>
  <c r="E247" i="2"/>
  <c r="M246" i="2"/>
  <c r="J246" i="2"/>
  <c r="H246" i="2"/>
  <c r="E246" i="2"/>
  <c r="M245" i="2"/>
  <c r="J245" i="2"/>
  <c r="H245" i="2"/>
  <c r="E245" i="2"/>
  <c r="M244" i="2"/>
  <c r="J244" i="2"/>
  <c r="H244" i="2"/>
  <c r="E244" i="2"/>
  <c r="M243" i="2"/>
  <c r="J243" i="2"/>
  <c r="H243" i="2"/>
  <c r="E243" i="2"/>
  <c r="M242" i="2"/>
  <c r="J242" i="2"/>
  <c r="H242" i="2"/>
  <c r="E242" i="2"/>
  <c r="M241" i="2"/>
  <c r="J241" i="2"/>
  <c r="H241" i="2"/>
  <c r="E241" i="2"/>
  <c r="M240" i="2"/>
  <c r="J240" i="2"/>
  <c r="H240" i="2"/>
  <c r="E240" i="2"/>
  <c r="M239" i="2"/>
  <c r="J239" i="2"/>
  <c r="H239" i="2"/>
  <c r="E239" i="2"/>
  <c r="M238" i="2"/>
  <c r="J238" i="2"/>
  <c r="H238" i="2"/>
  <c r="E238" i="2"/>
  <c r="M237" i="2"/>
  <c r="J237" i="2"/>
  <c r="H237" i="2"/>
  <c r="E237" i="2"/>
  <c r="M236" i="2"/>
  <c r="J236" i="2"/>
  <c r="H236" i="2"/>
  <c r="E236" i="2"/>
  <c r="M235" i="2"/>
  <c r="J235" i="2"/>
  <c r="H235" i="2"/>
  <c r="E235" i="2"/>
  <c r="M234" i="2"/>
  <c r="J234" i="2"/>
  <c r="H234" i="2"/>
  <c r="E234" i="2"/>
  <c r="M233" i="2"/>
  <c r="J233" i="2"/>
  <c r="H233" i="2"/>
  <c r="E233" i="2"/>
  <c r="M232" i="2"/>
  <c r="J232" i="2"/>
  <c r="H232" i="2"/>
  <c r="E232" i="2"/>
  <c r="M231" i="2"/>
  <c r="J231" i="2"/>
  <c r="H231" i="2"/>
  <c r="E231" i="2"/>
  <c r="M230" i="2"/>
  <c r="J230" i="2"/>
  <c r="H230" i="2"/>
  <c r="E230" i="2"/>
  <c r="M229" i="2"/>
  <c r="J229" i="2"/>
  <c r="H229" i="2"/>
  <c r="E229" i="2"/>
  <c r="M228" i="2"/>
  <c r="J228" i="2"/>
  <c r="H228" i="2"/>
  <c r="E228" i="2"/>
  <c r="M227" i="2"/>
  <c r="J227" i="2"/>
  <c r="H227" i="2"/>
  <c r="E227" i="2"/>
  <c r="M226" i="2"/>
  <c r="J226" i="2"/>
  <c r="H226" i="2"/>
  <c r="E226" i="2"/>
  <c r="M225" i="2"/>
  <c r="J225" i="2"/>
  <c r="H225" i="2"/>
  <c r="E225" i="2"/>
  <c r="M224" i="2"/>
  <c r="J224" i="2"/>
  <c r="H224" i="2"/>
  <c r="E224" i="2"/>
  <c r="M223" i="2"/>
  <c r="J223" i="2"/>
  <c r="H223" i="2"/>
  <c r="E223" i="2"/>
  <c r="M222" i="2"/>
  <c r="J222" i="2"/>
  <c r="H222" i="2"/>
  <c r="E222" i="2"/>
  <c r="M221" i="2"/>
  <c r="J221" i="2"/>
  <c r="H221" i="2"/>
  <c r="E221" i="2"/>
  <c r="M220" i="2"/>
  <c r="J220" i="2"/>
  <c r="H220" i="2"/>
  <c r="E220" i="2"/>
  <c r="M219" i="2"/>
  <c r="J219" i="2"/>
  <c r="H219" i="2"/>
  <c r="E219" i="2"/>
  <c r="M218" i="2"/>
  <c r="J218" i="2"/>
  <c r="H218" i="2"/>
  <c r="E218" i="2"/>
  <c r="M217" i="2"/>
  <c r="J217" i="2"/>
  <c r="H217" i="2"/>
  <c r="E217" i="2"/>
  <c r="M216" i="2"/>
  <c r="J216" i="2"/>
  <c r="H216" i="2"/>
  <c r="E216" i="2"/>
  <c r="M215" i="2"/>
  <c r="J215" i="2"/>
  <c r="H215" i="2"/>
  <c r="E215" i="2"/>
  <c r="M214" i="2"/>
  <c r="J214" i="2"/>
  <c r="H214" i="2"/>
  <c r="E214" i="2"/>
  <c r="M213" i="2"/>
  <c r="J213" i="2"/>
  <c r="H213" i="2"/>
  <c r="E213" i="2"/>
  <c r="M212" i="2"/>
  <c r="J212" i="2"/>
  <c r="H212" i="2"/>
  <c r="E212" i="2"/>
  <c r="M211" i="2"/>
  <c r="J211" i="2"/>
  <c r="H211" i="2"/>
  <c r="E211" i="2"/>
  <c r="M210" i="2"/>
  <c r="J210" i="2"/>
  <c r="H210" i="2"/>
  <c r="E210" i="2"/>
  <c r="M209" i="2"/>
  <c r="J209" i="2"/>
  <c r="H209" i="2"/>
  <c r="E209" i="2"/>
  <c r="M208" i="2"/>
  <c r="J208" i="2"/>
  <c r="H208" i="2"/>
  <c r="E208" i="2"/>
  <c r="M207" i="2"/>
  <c r="J207" i="2"/>
  <c r="H207" i="2"/>
  <c r="E207" i="2"/>
  <c r="M206" i="2"/>
  <c r="J206" i="2"/>
  <c r="H206" i="2"/>
  <c r="E206" i="2"/>
  <c r="M205" i="2"/>
  <c r="J205" i="2"/>
  <c r="H205" i="2"/>
  <c r="E205" i="2"/>
  <c r="M204" i="2"/>
  <c r="J204" i="2"/>
  <c r="H204" i="2"/>
  <c r="E204" i="2"/>
  <c r="M203" i="2"/>
  <c r="J203" i="2"/>
  <c r="H203" i="2"/>
  <c r="E203" i="2"/>
  <c r="M202" i="2"/>
  <c r="J202" i="2"/>
  <c r="H202" i="2"/>
  <c r="E202" i="2"/>
  <c r="M201" i="2"/>
  <c r="J201" i="2"/>
  <c r="H201" i="2"/>
  <c r="E201" i="2"/>
  <c r="M200" i="2"/>
  <c r="J200" i="2"/>
  <c r="H200" i="2"/>
  <c r="E200" i="2"/>
  <c r="M199" i="2"/>
  <c r="J199" i="2"/>
  <c r="H199" i="2"/>
  <c r="E199" i="2"/>
  <c r="M198" i="2"/>
  <c r="J198" i="2"/>
  <c r="H198" i="2"/>
  <c r="E198" i="2"/>
  <c r="M197" i="2"/>
  <c r="J197" i="2"/>
  <c r="H197" i="2"/>
  <c r="E197" i="2"/>
  <c r="M196" i="2"/>
  <c r="J196" i="2"/>
  <c r="H196" i="2"/>
  <c r="E196" i="2"/>
  <c r="M195" i="2"/>
  <c r="J195" i="2"/>
  <c r="H195" i="2"/>
  <c r="E195" i="2"/>
  <c r="M194" i="2"/>
  <c r="J194" i="2"/>
  <c r="H194" i="2"/>
  <c r="E194" i="2"/>
  <c r="M193" i="2"/>
  <c r="J193" i="2"/>
  <c r="H193" i="2"/>
  <c r="E193" i="2"/>
  <c r="M192" i="2"/>
  <c r="J192" i="2"/>
  <c r="H192" i="2"/>
  <c r="E192" i="2"/>
  <c r="M191" i="2"/>
  <c r="J191" i="2"/>
  <c r="H191" i="2"/>
  <c r="E191" i="2"/>
  <c r="M190" i="2"/>
  <c r="J190" i="2"/>
  <c r="H190" i="2"/>
  <c r="E190" i="2"/>
  <c r="M189" i="2"/>
  <c r="J189" i="2"/>
  <c r="H189" i="2"/>
  <c r="E189" i="2"/>
  <c r="M188" i="2"/>
  <c r="J188" i="2"/>
  <c r="H188" i="2"/>
  <c r="E188" i="2"/>
  <c r="M187" i="2"/>
  <c r="J187" i="2"/>
  <c r="H187" i="2"/>
  <c r="E187" i="2"/>
  <c r="M186" i="2"/>
  <c r="J186" i="2"/>
  <c r="H186" i="2"/>
  <c r="E186" i="2"/>
  <c r="M185" i="2"/>
  <c r="J185" i="2"/>
  <c r="H185" i="2"/>
  <c r="E185" i="2"/>
  <c r="M184" i="2"/>
  <c r="J184" i="2"/>
  <c r="H184" i="2"/>
  <c r="E184" i="2"/>
  <c r="M183" i="2"/>
  <c r="J183" i="2"/>
  <c r="H183" i="2"/>
  <c r="E183" i="2"/>
  <c r="M182" i="2"/>
  <c r="J182" i="2"/>
  <c r="H182" i="2"/>
  <c r="E182" i="2"/>
  <c r="M181" i="2"/>
  <c r="J181" i="2"/>
  <c r="H181" i="2"/>
  <c r="E181" i="2"/>
  <c r="M180" i="2"/>
  <c r="J180" i="2"/>
  <c r="H180" i="2"/>
  <c r="E180" i="2"/>
  <c r="M179" i="2"/>
  <c r="J179" i="2"/>
  <c r="H179" i="2"/>
  <c r="E179" i="2"/>
  <c r="M178" i="2"/>
  <c r="J178" i="2"/>
  <c r="H178" i="2"/>
  <c r="E178" i="2"/>
  <c r="M177" i="2"/>
  <c r="J177" i="2"/>
  <c r="H177" i="2"/>
  <c r="E177" i="2"/>
  <c r="M176" i="2"/>
  <c r="J176" i="2"/>
  <c r="H176" i="2"/>
  <c r="E176" i="2"/>
  <c r="M175" i="2"/>
  <c r="J175" i="2"/>
  <c r="H175" i="2"/>
  <c r="E175" i="2"/>
  <c r="M174" i="2"/>
  <c r="J174" i="2"/>
  <c r="H174" i="2"/>
  <c r="E174" i="2"/>
  <c r="M173" i="2"/>
  <c r="J173" i="2"/>
  <c r="H173" i="2"/>
  <c r="E173" i="2"/>
  <c r="M172" i="2"/>
  <c r="J172" i="2"/>
  <c r="H172" i="2"/>
  <c r="E172" i="2"/>
  <c r="M171" i="2"/>
  <c r="J171" i="2"/>
  <c r="H171" i="2"/>
  <c r="E171" i="2"/>
  <c r="M170" i="2"/>
  <c r="J170" i="2"/>
  <c r="H170" i="2"/>
  <c r="E170" i="2"/>
  <c r="M169" i="2"/>
  <c r="J169" i="2"/>
  <c r="H169" i="2"/>
  <c r="E169" i="2"/>
  <c r="M168" i="2"/>
  <c r="J168" i="2"/>
  <c r="H168" i="2"/>
  <c r="E168" i="2"/>
  <c r="M167" i="2"/>
  <c r="J167" i="2"/>
  <c r="H167" i="2"/>
  <c r="E167" i="2"/>
  <c r="M166" i="2"/>
  <c r="J166" i="2"/>
  <c r="H166" i="2"/>
  <c r="E166" i="2"/>
  <c r="M165" i="2"/>
  <c r="J165" i="2"/>
  <c r="H165" i="2"/>
  <c r="E165" i="2"/>
  <c r="M164" i="2"/>
  <c r="J164" i="2"/>
  <c r="H164" i="2"/>
  <c r="E164" i="2"/>
  <c r="M163" i="2"/>
  <c r="J163" i="2"/>
  <c r="H163" i="2"/>
  <c r="E163" i="2"/>
  <c r="M162" i="2"/>
  <c r="J162" i="2"/>
  <c r="H162" i="2"/>
  <c r="E162" i="2"/>
  <c r="M161" i="2"/>
  <c r="J161" i="2"/>
  <c r="H161" i="2"/>
  <c r="E161" i="2"/>
  <c r="M160" i="2"/>
  <c r="J160" i="2"/>
  <c r="H160" i="2"/>
  <c r="E160" i="2"/>
  <c r="M159" i="2"/>
  <c r="J159" i="2"/>
  <c r="H159" i="2"/>
  <c r="E159" i="2"/>
  <c r="M158" i="2"/>
  <c r="J158" i="2"/>
  <c r="H158" i="2"/>
  <c r="E158" i="2"/>
  <c r="M157" i="2"/>
  <c r="J157" i="2"/>
  <c r="H157" i="2"/>
  <c r="E157" i="2"/>
  <c r="M156" i="2"/>
  <c r="J156" i="2"/>
  <c r="H156" i="2"/>
  <c r="E156" i="2"/>
  <c r="M155" i="2"/>
  <c r="J155" i="2"/>
  <c r="H155" i="2"/>
  <c r="E155" i="2"/>
  <c r="M154" i="2"/>
  <c r="J154" i="2"/>
  <c r="H154" i="2"/>
  <c r="E154" i="2"/>
  <c r="M153" i="2"/>
  <c r="J153" i="2"/>
  <c r="H153" i="2"/>
  <c r="E153" i="2"/>
  <c r="M152" i="2"/>
  <c r="J152" i="2"/>
  <c r="H152" i="2"/>
  <c r="E152" i="2"/>
  <c r="M151" i="2"/>
  <c r="J151" i="2"/>
  <c r="H151" i="2"/>
  <c r="E151" i="2"/>
  <c r="M150" i="2"/>
  <c r="J150" i="2"/>
  <c r="H150" i="2"/>
  <c r="E150" i="2"/>
  <c r="M149" i="2"/>
  <c r="J149" i="2"/>
  <c r="H149" i="2"/>
  <c r="E149" i="2"/>
  <c r="M148" i="2"/>
  <c r="J148" i="2"/>
  <c r="H148" i="2"/>
  <c r="E148" i="2"/>
  <c r="M147" i="2"/>
  <c r="J147" i="2"/>
  <c r="H147" i="2"/>
  <c r="E147" i="2"/>
  <c r="M146" i="2"/>
  <c r="J146" i="2"/>
  <c r="H146" i="2"/>
  <c r="E146" i="2"/>
  <c r="M145" i="2"/>
  <c r="J145" i="2"/>
  <c r="H145" i="2"/>
  <c r="E145" i="2"/>
  <c r="M144" i="2"/>
  <c r="J144" i="2"/>
  <c r="H144" i="2"/>
  <c r="E144" i="2"/>
  <c r="M143" i="2"/>
  <c r="J143" i="2"/>
  <c r="H143" i="2"/>
  <c r="E143" i="2"/>
  <c r="M142" i="2"/>
  <c r="J142" i="2"/>
  <c r="H142" i="2"/>
  <c r="E142" i="2"/>
  <c r="M141" i="2"/>
  <c r="J141" i="2"/>
  <c r="H141" i="2"/>
  <c r="E141" i="2"/>
  <c r="M140" i="2"/>
  <c r="J140" i="2"/>
  <c r="H140" i="2"/>
  <c r="E140" i="2"/>
  <c r="M139" i="2"/>
  <c r="J139" i="2"/>
  <c r="H139" i="2"/>
  <c r="E139" i="2"/>
  <c r="M138" i="2"/>
  <c r="J138" i="2"/>
  <c r="H138" i="2"/>
  <c r="E138" i="2"/>
  <c r="M137" i="2"/>
  <c r="J137" i="2"/>
  <c r="H137" i="2"/>
  <c r="E137" i="2"/>
  <c r="M136" i="2"/>
  <c r="J136" i="2"/>
  <c r="H136" i="2"/>
  <c r="E136" i="2"/>
  <c r="M135" i="2"/>
  <c r="J135" i="2"/>
  <c r="H135" i="2"/>
  <c r="E135" i="2"/>
  <c r="M134" i="2"/>
  <c r="J134" i="2"/>
  <c r="H134" i="2"/>
  <c r="E134" i="2"/>
  <c r="M133" i="2"/>
  <c r="J133" i="2"/>
  <c r="H133" i="2"/>
  <c r="E133" i="2"/>
  <c r="M132" i="2"/>
  <c r="J132" i="2"/>
  <c r="H132" i="2"/>
  <c r="E132" i="2"/>
  <c r="M131" i="2"/>
  <c r="J131" i="2"/>
  <c r="H131" i="2"/>
  <c r="E131" i="2"/>
  <c r="M130" i="2"/>
  <c r="J130" i="2"/>
  <c r="H130" i="2"/>
  <c r="E130" i="2"/>
  <c r="M129" i="2"/>
  <c r="J129" i="2"/>
  <c r="H129" i="2"/>
  <c r="E129" i="2"/>
  <c r="M128" i="2"/>
  <c r="J128" i="2"/>
  <c r="H128" i="2"/>
  <c r="E128" i="2"/>
  <c r="M127" i="2"/>
  <c r="J127" i="2"/>
  <c r="H127" i="2"/>
  <c r="E127" i="2"/>
  <c r="M126" i="2"/>
  <c r="J126" i="2"/>
  <c r="H126" i="2"/>
  <c r="E126" i="2"/>
  <c r="M125" i="2"/>
  <c r="J125" i="2"/>
  <c r="H125" i="2"/>
  <c r="E125" i="2"/>
  <c r="M124" i="2"/>
  <c r="J124" i="2"/>
  <c r="H124" i="2"/>
  <c r="E124" i="2"/>
  <c r="M123" i="2"/>
  <c r="J123" i="2"/>
  <c r="H123" i="2"/>
  <c r="E123" i="2"/>
  <c r="M122" i="2"/>
  <c r="J122" i="2"/>
  <c r="H122" i="2"/>
  <c r="E122" i="2"/>
  <c r="M121" i="2"/>
  <c r="J121" i="2"/>
  <c r="H121" i="2"/>
  <c r="E121" i="2"/>
  <c r="M120" i="2"/>
  <c r="J120" i="2"/>
  <c r="H120" i="2"/>
  <c r="E120" i="2"/>
  <c r="M119" i="2"/>
  <c r="J119" i="2"/>
  <c r="H119" i="2"/>
  <c r="E119" i="2"/>
  <c r="M118" i="2"/>
  <c r="J118" i="2"/>
  <c r="H118" i="2"/>
  <c r="E118" i="2"/>
  <c r="M117" i="2"/>
  <c r="J117" i="2"/>
  <c r="H117" i="2"/>
  <c r="E117" i="2"/>
  <c r="M116" i="2"/>
  <c r="J116" i="2"/>
  <c r="H116" i="2"/>
  <c r="E116" i="2"/>
  <c r="M115" i="2"/>
  <c r="J115" i="2"/>
  <c r="H115" i="2"/>
  <c r="E115" i="2"/>
  <c r="M114" i="2"/>
  <c r="J114" i="2"/>
  <c r="H114" i="2"/>
  <c r="E114" i="2"/>
  <c r="M113" i="2"/>
  <c r="J113" i="2"/>
  <c r="H113" i="2"/>
  <c r="E113" i="2"/>
  <c r="M112" i="2"/>
  <c r="J112" i="2"/>
  <c r="H112" i="2"/>
  <c r="E112" i="2"/>
  <c r="M111" i="2"/>
  <c r="J111" i="2"/>
  <c r="H111" i="2"/>
  <c r="E111" i="2"/>
  <c r="M110" i="2"/>
  <c r="J110" i="2"/>
  <c r="H110" i="2"/>
  <c r="E110" i="2"/>
  <c r="M109" i="2"/>
  <c r="J109" i="2"/>
  <c r="H109" i="2"/>
  <c r="E109" i="2"/>
  <c r="M108" i="2"/>
  <c r="J108" i="2"/>
  <c r="H108" i="2"/>
  <c r="E108" i="2"/>
  <c r="M107" i="2"/>
  <c r="J107" i="2"/>
  <c r="H107" i="2"/>
  <c r="E107" i="2"/>
  <c r="M106" i="2"/>
  <c r="J106" i="2"/>
  <c r="H106" i="2"/>
  <c r="E106" i="2"/>
  <c r="M105" i="2"/>
  <c r="J105" i="2"/>
  <c r="H105" i="2"/>
  <c r="E105" i="2"/>
  <c r="M104" i="2"/>
  <c r="J104" i="2"/>
  <c r="H104" i="2"/>
  <c r="E104" i="2"/>
  <c r="M103" i="2"/>
  <c r="J103" i="2"/>
  <c r="H103" i="2"/>
  <c r="E103" i="2"/>
  <c r="M102" i="2"/>
  <c r="J102" i="2"/>
  <c r="H102" i="2"/>
  <c r="E102" i="2"/>
  <c r="M101" i="2"/>
  <c r="J101" i="2"/>
  <c r="H101" i="2"/>
  <c r="E101" i="2"/>
  <c r="M100" i="2"/>
  <c r="J100" i="2"/>
  <c r="H100" i="2"/>
  <c r="E100" i="2"/>
  <c r="M99" i="2"/>
  <c r="J99" i="2"/>
  <c r="H99" i="2"/>
  <c r="E99" i="2"/>
  <c r="M98" i="2"/>
  <c r="J98" i="2"/>
  <c r="H98" i="2"/>
  <c r="E98" i="2"/>
  <c r="M97" i="2"/>
  <c r="J97" i="2"/>
  <c r="H97" i="2"/>
  <c r="E97" i="2"/>
  <c r="M96" i="2"/>
  <c r="J96" i="2"/>
  <c r="H96" i="2"/>
  <c r="E96" i="2"/>
  <c r="M95" i="2"/>
  <c r="J95" i="2"/>
  <c r="H95" i="2"/>
  <c r="E95" i="2"/>
  <c r="M94" i="2"/>
  <c r="J94" i="2"/>
  <c r="H94" i="2"/>
  <c r="E94" i="2"/>
  <c r="M93" i="2"/>
  <c r="J93" i="2"/>
  <c r="H93" i="2"/>
  <c r="E93" i="2"/>
  <c r="M92" i="2"/>
  <c r="J92" i="2"/>
  <c r="H92" i="2"/>
  <c r="E92" i="2"/>
  <c r="M91" i="2"/>
  <c r="J91" i="2"/>
  <c r="H91" i="2"/>
  <c r="E91" i="2"/>
  <c r="M90" i="2"/>
  <c r="J90" i="2"/>
  <c r="H90" i="2"/>
  <c r="E90" i="2"/>
  <c r="M89" i="2"/>
  <c r="J89" i="2"/>
  <c r="H89" i="2"/>
  <c r="E89" i="2"/>
  <c r="M88" i="2"/>
  <c r="J88" i="2"/>
  <c r="H88" i="2"/>
  <c r="E88" i="2"/>
  <c r="M87" i="2"/>
  <c r="J87" i="2"/>
  <c r="H87" i="2"/>
  <c r="E87" i="2"/>
  <c r="M86" i="2"/>
  <c r="J86" i="2"/>
  <c r="H86" i="2"/>
  <c r="E86" i="2"/>
  <c r="M85" i="2"/>
  <c r="J85" i="2"/>
  <c r="H85" i="2"/>
  <c r="E85" i="2"/>
  <c r="M84" i="2"/>
  <c r="J84" i="2"/>
  <c r="H84" i="2"/>
  <c r="E84" i="2"/>
  <c r="M83" i="2"/>
  <c r="J83" i="2"/>
  <c r="H83" i="2"/>
  <c r="E83" i="2"/>
  <c r="M82" i="2"/>
  <c r="J82" i="2"/>
  <c r="H82" i="2"/>
  <c r="E82" i="2"/>
  <c r="M81" i="2"/>
  <c r="J81" i="2"/>
  <c r="H81" i="2"/>
  <c r="E81" i="2"/>
  <c r="M80" i="2"/>
  <c r="J80" i="2"/>
  <c r="H80" i="2"/>
  <c r="E80" i="2"/>
  <c r="M79" i="2"/>
  <c r="J79" i="2"/>
  <c r="H79" i="2"/>
  <c r="E79" i="2"/>
  <c r="M78" i="2"/>
  <c r="J78" i="2"/>
  <c r="H78" i="2"/>
  <c r="E78" i="2"/>
  <c r="M77" i="2"/>
  <c r="J77" i="2"/>
  <c r="H77" i="2"/>
  <c r="E77" i="2"/>
  <c r="M76" i="2"/>
  <c r="J76" i="2"/>
  <c r="H76" i="2"/>
  <c r="E76" i="2"/>
  <c r="M75" i="2"/>
  <c r="J75" i="2"/>
  <c r="H75" i="2"/>
  <c r="E75" i="2"/>
  <c r="M74" i="2"/>
  <c r="J74" i="2"/>
  <c r="H74" i="2"/>
  <c r="E74" i="2"/>
  <c r="M73" i="2"/>
  <c r="J73" i="2"/>
  <c r="H73" i="2"/>
  <c r="E73" i="2"/>
  <c r="M72" i="2"/>
  <c r="J72" i="2"/>
  <c r="H72" i="2"/>
  <c r="E72" i="2"/>
  <c r="M71" i="2"/>
  <c r="J71" i="2"/>
  <c r="H71" i="2"/>
  <c r="E71" i="2"/>
  <c r="M70" i="2"/>
  <c r="J70" i="2"/>
  <c r="H70" i="2"/>
  <c r="E70" i="2"/>
  <c r="M69" i="2"/>
  <c r="J69" i="2"/>
  <c r="H69" i="2"/>
  <c r="E69" i="2"/>
  <c r="M68" i="2"/>
  <c r="J68" i="2"/>
  <c r="H68" i="2"/>
  <c r="E68" i="2"/>
  <c r="M67" i="2"/>
  <c r="J67" i="2"/>
  <c r="H67" i="2"/>
  <c r="E67" i="2"/>
  <c r="M66" i="2"/>
  <c r="J66" i="2"/>
  <c r="H66" i="2"/>
  <c r="E66" i="2"/>
  <c r="M65" i="2"/>
  <c r="J65" i="2"/>
  <c r="H65" i="2"/>
  <c r="E65" i="2"/>
  <c r="M64" i="2"/>
  <c r="J64" i="2"/>
  <c r="H64" i="2"/>
  <c r="E64" i="2"/>
  <c r="M63" i="2"/>
  <c r="J63" i="2"/>
  <c r="H63" i="2"/>
  <c r="E63" i="2"/>
  <c r="M62" i="2"/>
  <c r="J62" i="2"/>
  <c r="H62" i="2"/>
  <c r="E62" i="2"/>
  <c r="M61" i="2"/>
  <c r="J61" i="2"/>
  <c r="H61" i="2"/>
  <c r="E61" i="2"/>
  <c r="M60" i="2"/>
  <c r="J60" i="2"/>
  <c r="H60" i="2"/>
  <c r="E60" i="2"/>
  <c r="M59" i="2"/>
  <c r="J59" i="2"/>
  <c r="H59" i="2"/>
  <c r="E59" i="2"/>
  <c r="M58" i="2"/>
  <c r="J58" i="2"/>
  <c r="H58" i="2"/>
  <c r="E58" i="2"/>
  <c r="M57" i="2"/>
  <c r="J57" i="2"/>
  <c r="H57" i="2"/>
  <c r="E57" i="2"/>
  <c r="M56" i="2"/>
  <c r="J56" i="2"/>
  <c r="H56" i="2"/>
  <c r="E56" i="2"/>
  <c r="M55" i="2"/>
  <c r="J55" i="2"/>
  <c r="H55" i="2"/>
  <c r="E55" i="2"/>
  <c r="M54" i="2"/>
  <c r="J54" i="2"/>
  <c r="H54" i="2"/>
  <c r="E54" i="2"/>
  <c r="M53" i="2"/>
  <c r="J53" i="2"/>
  <c r="H53" i="2"/>
  <c r="E53" i="2"/>
  <c r="M52" i="2"/>
  <c r="J52" i="2"/>
  <c r="H52" i="2"/>
  <c r="E52" i="2"/>
  <c r="M51" i="2"/>
  <c r="J51" i="2"/>
  <c r="H51" i="2"/>
  <c r="E51" i="2"/>
  <c r="M50" i="2"/>
  <c r="J50" i="2"/>
  <c r="H50" i="2"/>
  <c r="E50" i="2"/>
  <c r="M49" i="2"/>
  <c r="J49" i="2"/>
  <c r="H49" i="2"/>
  <c r="E49" i="2"/>
  <c r="M48" i="2"/>
  <c r="J48" i="2"/>
  <c r="H48" i="2"/>
  <c r="E48" i="2"/>
  <c r="M47" i="2"/>
  <c r="J47" i="2"/>
  <c r="H47" i="2"/>
  <c r="E47" i="2"/>
  <c r="M46" i="2"/>
  <c r="J46" i="2"/>
  <c r="H46" i="2"/>
  <c r="E46" i="2"/>
  <c r="M45" i="2"/>
  <c r="J45" i="2"/>
  <c r="H45" i="2"/>
  <c r="E45" i="2"/>
  <c r="M44" i="2"/>
  <c r="J44" i="2"/>
  <c r="H44" i="2"/>
  <c r="E44" i="2"/>
  <c r="M43" i="2"/>
  <c r="J43" i="2"/>
  <c r="H43" i="2"/>
  <c r="E43" i="2"/>
  <c r="M42" i="2"/>
  <c r="J42" i="2"/>
  <c r="H42" i="2"/>
  <c r="E42" i="2"/>
  <c r="M41" i="2"/>
  <c r="J41" i="2"/>
  <c r="H41" i="2"/>
  <c r="E41" i="2"/>
  <c r="M40" i="2"/>
  <c r="J40" i="2"/>
  <c r="H40" i="2"/>
  <c r="E40" i="2"/>
  <c r="M39" i="2"/>
  <c r="J39" i="2"/>
  <c r="H39" i="2"/>
  <c r="E39" i="2"/>
  <c r="M38" i="2"/>
  <c r="J38" i="2"/>
  <c r="H38" i="2"/>
  <c r="E38" i="2"/>
  <c r="M37" i="2"/>
  <c r="J37" i="2"/>
  <c r="H37" i="2"/>
  <c r="E37" i="2"/>
  <c r="M36" i="2"/>
  <c r="J36" i="2"/>
  <c r="H36" i="2"/>
  <c r="E36" i="2"/>
  <c r="M35" i="2"/>
  <c r="J35" i="2"/>
  <c r="H35" i="2"/>
  <c r="E35" i="2"/>
  <c r="M34" i="2"/>
  <c r="J34" i="2"/>
  <c r="H34" i="2"/>
  <c r="E34" i="2"/>
  <c r="M33" i="2"/>
  <c r="J33" i="2"/>
  <c r="H33" i="2"/>
  <c r="E33" i="2"/>
  <c r="M32" i="2"/>
  <c r="J32" i="2"/>
  <c r="H32" i="2"/>
  <c r="E32" i="2"/>
  <c r="M31" i="2"/>
  <c r="J31" i="2"/>
  <c r="H31" i="2"/>
  <c r="E31" i="2"/>
  <c r="M30" i="2"/>
  <c r="J30" i="2"/>
  <c r="H30" i="2"/>
  <c r="E30" i="2"/>
  <c r="M29" i="2"/>
  <c r="J29" i="2"/>
  <c r="H29" i="2"/>
  <c r="E29" i="2"/>
  <c r="M28" i="2"/>
  <c r="J28" i="2"/>
  <c r="H28" i="2"/>
  <c r="E28" i="2"/>
  <c r="M27" i="2"/>
  <c r="J27" i="2"/>
  <c r="H27" i="2"/>
  <c r="E27" i="2"/>
  <c r="M26" i="2"/>
  <c r="J26" i="2"/>
  <c r="H26" i="2"/>
  <c r="E26" i="2"/>
  <c r="M25" i="2"/>
  <c r="J25" i="2"/>
  <c r="H25" i="2"/>
  <c r="E25" i="2"/>
  <c r="M24" i="2"/>
  <c r="J24" i="2"/>
  <c r="H24" i="2"/>
  <c r="E24" i="2"/>
  <c r="M23" i="2"/>
  <c r="J23" i="2"/>
  <c r="H23" i="2"/>
  <c r="E23" i="2"/>
  <c r="M22" i="2"/>
  <c r="J22" i="2"/>
  <c r="H22" i="2"/>
  <c r="E22" i="2"/>
  <c r="M21" i="2"/>
  <c r="J21" i="2"/>
  <c r="H21" i="2"/>
  <c r="E21" i="2"/>
  <c r="M20" i="2"/>
  <c r="J20" i="2"/>
  <c r="H20" i="2"/>
  <c r="E20" i="2"/>
  <c r="M19" i="2"/>
  <c r="J19" i="2"/>
  <c r="H19" i="2"/>
  <c r="E19" i="2"/>
  <c r="M18" i="2"/>
  <c r="J18" i="2"/>
  <c r="H18" i="2"/>
  <c r="E18" i="2"/>
  <c r="M17" i="2"/>
  <c r="J17" i="2"/>
  <c r="H17" i="2"/>
  <c r="E17" i="2"/>
  <c r="M16" i="2"/>
  <c r="J16" i="2"/>
  <c r="H16" i="2"/>
  <c r="E16" i="2"/>
  <c r="M15" i="2"/>
  <c r="J15" i="2"/>
  <c r="H15" i="2"/>
  <c r="E15" i="2"/>
  <c r="M14" i="2"/>
  <c r="J14" i="2"/>
  <c r="H14" i="2"/>
  <c r="E14" i="2"/>
  <c r="M13" i="2"/>
  <c r="J13" i="2"/>
  <c r="H13" i="2"/>
  <c r="E13" i="2"/>
  <c r="M12" i="2"/>
  <c r="J12" i="2"/>
  <c r="H12" i="2"/>
  <c r="E12" i="2"/>
  <c r="M11" i="2"/>
  <c r="J11" i="2"/>
  <c r="H11" i="2"/>
  <c r="E11" i="2"/>
  <c r="M10" i="2"/>
  <c r="J10" i="2"/>
  <c r="H10" i="2"/>
  <c r="E10" i="2"/>
  <c r="M9" i="2"/>
  <c r="J9" i="2"/>
  <c r="H9" i="2"/>
  <c r="E9" i="2"/>
  <c r="M8" i="2"/>
  <c r="J8" i="2"/>
  <c r="H8" i="2"/>
  <c r="E8" i="2"/>
  <c r="M7" i="2"/>
  <c r="J7" i="2"/>
  <c r="H7" i="2"/>
  <c r="E7" i="2"/>
  <c r="M6" i="2"/>
  <c r="J6" i="2"/>
  <c r="H6" i="2"/>
  <c r="E6" i="2"/>
  <c r="M5" i="2"/>
  <c r="J5" i="2"/>
  <c r="H5" i="2"/>
  <c r="E5" i="2"/>
</calcChain>
</file>

<file path=xl/sharedStrings.xml><?xml version="1.0" encoding="utf-8"?>
<sst xmlns="http://schemas.openxmlformats.org/spreadsheetml/2006/main" count="3711" uniqueCount="116">
  <si>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</si>
  <si>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</si>
  <si>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</si>
  <si>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</si>
  <si>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</si>
  <si>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</si>
  <si>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</si>
  <si>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</si>
  <si>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</si>
  <si>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</si>
  <si>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</si>
  <si>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</si>
  <si>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</si>
  <si>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</si>
  <si>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</si>
  <si>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</si>
  <si>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</si>
  <si>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</si>
  <si>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</si>
  <si>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</si>
  <si>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</si>
  <si>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</si>
  <si>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</si>
  <si>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</si>
  <si>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</si>
  <si>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</si>
  <si>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</si>
  <si>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</si>
  <si>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</si>
  <si>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</si>
  <si>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</si>
  <si>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</si>
  <si>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</si>
  <si>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</si>
  <si>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</si>
  <si>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</si>
  <si>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</si>
  <si>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</si>
  <si>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</si>
  <si>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</si>
  <si>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</si>
  <si>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</si>
  <si>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</si>
  <si>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</si>
  <si>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</si>
  <si>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</si>
  <si>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</si>
  <si>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</si>
  <si>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</si>
  <si>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</si>
  <si>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</si>
  <si>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</si>
  <si>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</si>
  <si>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</si>
  <si>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</si>
  <si>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</si>
  <si>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</si>
  <si>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</si>
  <si>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</si>
  <si>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</si>
  <si>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</si>
  <si>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</si>
  <si>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</si>
  <si>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</si>
  <si>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</si>
  <si>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</si>
  <si>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</si>
  <si>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</si>
  <si>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</si>
  <si>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</si>
  <si>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</si>
  <si>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</si>
  <si>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</si>
  <si>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</si>
  <si>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</si>
  <si>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</si>
  <si>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</si>
  <si>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</si>
  <si>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</si>
  <si>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</si>
  <si>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</si>
  <si>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</si>
  <si>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</si>
  <si>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</si>
  <si>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</si>
  <si>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</si>
  <si>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</si>
  <si>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</si>
  <si>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</si>
  <si>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</si>
  <si>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</si>
  <si>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</si>
  <si>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</si>
  <si>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</si>
  <si>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</si>
  <si>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</si>
  <si>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</si>
  <si>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</si>
  <si>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</si>
  <si>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</si>
  <si>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</si>
  <si>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</si>
  <si>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</si>
  <si>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</si>
  <si>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</si>
  <si>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</si>
  <si>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</si>
  <si>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</si>
  <si>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</si>
  <si>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</si>
  <si>
    <t xml:space="preserve"> Elektrik Elektronik</t>
  </si>
  <si>
    <t>1 - 30 HAZIRAN</t>
  </si>
  <si>
    <t>31.07.2019 İHRACATÇI FİRMALARIN KANUNİ MERKEZLERİ BAZINDA  SEKTÖR İHRACAT PERFORMANSI (1000 $)</t>
  </si>
  <si>
    <t>31 TEMMUZ</t>
  </si>
  <si>
    <t>1 - 31 TEMMUZ</t>
  </si>
  <si>
    <t>1 OCAK  - 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</si>
</sst>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0"/>
  <sheetViews>
    <sheetView tabSelected="1" workbookViewId="0">
      <selection activeCell="A25" sqref="A25:XFD1911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113</v>
      </c>
      <c r="D3" s="10"/>
      <c r="E3" s="10"/>
      <c r="F3" s="10" t="s">
        <v>114</v>
      </c>
      <c r="G3" s="10"/>
      <c r="H3" s="10"/>
      <c r="I3" s="10" t="s">
        <v>111</v>
      </c>
      <c r="J3" s="10"/>
      <c r="K3" s="10" t="s">
        <v>115</v>
      </c>
      <c r="L3" s="10"/>
      <c r="M3" s="10"/>
    </row>
    <row r="4" spans="1:13" x14ac:dyDescent="0.2">
      <c r="A4" s="6" t="s">
        <v>0</v>
      </c>
      <c r="B4" s="6" t="s">
        <v>1</v>
      </c>
      <c r="C4" s="8">
        <v>2018</v>
      </c>
      <c r="D4" s="8">
        <v>2019</v>
      </c>
      <c r="E4" s="7" t="s">
        <v>2</v>
      </c>
      <c r="F4" s="8">
        <v>2018</v>
      </c>
      <c r="G4" s="8">
        <v>2019</v>
      </c>
      <c r="H4" s="7" t="s">
        <v>2</v>
      </c>
      <c r="I4" s="8">
        <v>2019</v>
      </c>
      <c r="J4" s="7" t="s">
        <v>2</v>
      </c>
      <c r="K4" s="8">
        <v>2018</v>
      </c>
      <c r="L4" s="8">
        <v>2019</v>
      </c>
      <c r="M4" s="7" t="s">
        <v>2</v>
      </c>
    </row>
    <row r="5" spans="1:13" x14ac:dyDescent="0.2">
      <c r="A5" s="1" t="s">
        <v>3</v>
      </c>
      <c r="B5" s="1" t="s">
        <v>4</v>
      </c>
      <c r="C5" s="2">
        <v>378.65971000000002</v>
      </c>
      <c r="D5" s="2">
        <v>622.47577000000001</v>
      </c>
      <c r="E5" s="3">
        <f t="shared" ref="E5:E66" si="0">IF(C5=0,"",(D5/C5-1))</f>
        <v>0.64389226939406874</v>
      </c>
      <c r="F5" s="2">
        <v>6017.2864099999997</v>
      </c>
      <c r="G5" s="2">
        <v>7198.1873800000003</v>
      </c>
      <c r="H5" s="3">
        <f t="shared" ref="H5:H66" si="1">IF(F5=0,"",(G5/F5-1))</f>
        <v>0.19625141459736506</v>
      </c>
      <c r="I5" s="2">
        <v>4776.4929499999998</v>
      </c>
      <c r="J5" s="3">
        <f t="shared" ref="J5:J66" si="2">IF(I5=0,"",(G5/I5-1))</f>
        <v>0.50700261789353229</v>
      </c>
      <c r="K5" s="2">
        <v>53847.574789999999</v>
      </c>
      <c r="L5" s="2">
        <v>41269.739049999996</v>
      </c>
      <c r="M5" s="3">
        <f t="shared" ref="M5:M66" si="3">IF(K5=0,"",(L5/K5-1))</f>
        <v>-0.23358221403753587</v>
      </c>
    </row>
    <row r="6" spans="1:13" x14ac:dyDescent="0.2">
      <c r="A6" s="1" t="s">
        <v>5</v>
      </c>
      <c r="B6" s="1" t="s">
        <v>4</v>
      </c>
      <c r="C6" s="2">
        <v>87.861130000000003</v>
      </c>
      <c r="D6" s="2">
        <v>98.766050000000007</v>
      </c>
      <c r="E6" s="3">
        <f t="shared" si="0"/>
        <v>0.12411540803083243</v>
      </c>
      <c r="F6" s="2">
        <v>4819.3499499999998</v>
      </c>
      <c r="G6" s="2">
        <v>4282.60653</v>
      </c>
      <c r="H6" s="3">
        <f t="shared" si="1"/>
        <v>-0.11137257629527397</v>
      </c>
      <c r="I6" s="2">
        <v>1722.7212500000001</v>
      </c>
      <c r="J6" s="3">
        <f t="shared" si="2"/>
        <v>1.4859544340095647</v>
      </c>
      <c r="K6" s="2">
        <v>29859.081129999999</v>
      </c>
      <c r="L6" s="2">
        <v>28777.852879999999</v>
      </c>
      <c r="M6" s="3">
        <f t="shared" si="3"/>
        <v>-3.6211035607310427E-2</v>
      </c>
    </row>
    <row r="7" spans="1:13" x14ac:dyDescent="0.2">
      <c r="A7" s="1" t="s">
        <v>6</v>
      </c>
      <c r="B7" s="1" t="s">
        <v>4</v>
      </c>
      <c r="C7" s="2">
        <v>104.70258</v>
      </c>
      <c r="D7" s="2">
        <v>404.28028</v>
      </c>
      <c r="E7" s="3">
        <f t="shared" si="0"/>
        <v>2.8612255782044724</v>
      </c>
      <c r="F7" s="2">
        <v>2766.2033000000001</v>
      </c>
      <c r="G7" s="2">
        <v>5531.7719200000001</v>
      </c>
      <c r="H7" s="3">
        <f t="shared" si="1"/>
        <v>0.99977055916316782</v>
      </c>
      <c r="I7" s="2">
        <v>3864.1046799999999</v>
      </c>
      <c r="J7" s="3">
        <f t="shared" si="2"/>
        <v>0.43157920866677979</v>
      </c>
      <c r="K7" s="2">
        <v>20687.290499999999</v>
      </c>
      <c r="L7" s="2">
        <v>30938.369060000001</v>
      </c>
      <c r="M7" s="3">
        <f t="shared" si="3"/>
        <v>0.49552543190709297</v>
      </c>
    </row>
    <row r="8" spans="1:13" x14ac:dyDescent="0.2">
      <c r="A8" s="1" t="s">
        <v>7</v>
      </c>
      <c r="B8" s="1" t="s">
        <v>4</v>
      </c>
      <c r="C8" s="2">
        <v>7.41249</v>
      </c>
      <c r="D8" s="2">
        <v>64.165790000000001</v>
      </c>
      <c r="E8" s="3">
        <f t="shared" si="0"/>
        <v>7.6564420322995375</v>
      </c>
      <c r="F8" s="2">
        <v>918.55704000000003</v>
      </c>
      <c r="G8" s="2">
        <v>1276.2709600000001</v>
      </c>
      <c r="H8" s="3">
        <f t="shared" si="1"/>
        <v>0.38943027424840171</v>
      </c>
      <c r="I8" s="2">
        <v>945.88915999999995</v>
      </c>
      <c r="J8" s="3">
        <f t="shared" si="2"/>
        <v>0.34928172768149723</v>
      </c>
      <c r="K8" s="2">
        <v>7117.8213500000002</v>
      </c>
      <c r="L8" s="2">
        <v>7099.56459</v>
      </c>
      <c r="M8" s="3">
        <f t="shared" si="3"/>
        <v>-2.5649365307546246E-3</v>
      </c>
    </row>
    <row r="9" spans="1:13" x14ac:dyDescent="0.2">
      <c r="A9" s="1" t="s">
        <v>8</v>
      </c>
      <c r="B9" s="1" t="s">
        <v>4</v>
      </c>
      <c r="C9" s="2">
        <v>1E-3</v>
      </c>
      <c r="D9" s="2">
        <v>0</v>
      </c>
      <c r="E9" s="3">
        <f t="shared" si="0"/>
        <v>-1</v>
      </c>
      <c r="F9" s="2">
        <v>64.711200000000005</v>
      </c>
      <c r="G9" s="2">
        <v>54.849530000000001</v>
      </c>
      <c r="H9" s="3">
        <f t="shared" si="1"/>
        <v>-0.15239510316606708</v>
      </c>
      <c r="I9" s="2">
        <v>93.501199999999997</v>
      </c>
      <c r="J9" s="3">
        <f t="shared" si="2"/>
        <v>-0.41338153948826317</v>
      </c>
      <c r="K9" s="2">
        <v>1427.0949499999999</v>
      </c>
      <c r="L9" s="2">
        <v>531.77556000000004</v>
      </c>
      <c r="M9" s="3">
        <f t="shared" si="3"/>
        <v>-0.62737198390338356</v>
      </c>
    </row>
    <row r="10" spans="1:13" x14ac:dyDescent="0.2">
      <c r="A10" s="1" t="s">
        <v>110</v>
      </c>
      <c r="B10" s="1" t="s">
        <v>4</v>
      </c>
      <c r="C10" s="2">
        <v>34.719499999999996</v>
      </c>
      <c r="D10" s="2">
        <v>25.296340000000001</v>
      </c>
      <c r="E10" s="3">
        <f t="shared" si="0"/>
        <v>-0.27140828640965442</v>
      </c>
      <c r="F10" s="2">
        <v>3722.8098500000001</v>
      </c>
      <c r="G10" s="2">
        <v>2970.2421300000001</v>
      </c>
      <c r="H10" s="3">
        <f t="shared" si="1"/>
        <v>-0.20215045901417716</v>
      </c>
      <c r="I10" s="2">
        <v>1360.0837899999999</v>
      </c>
      <c r="J10" s="3">
        <f t="shared" si="2"/>
        <v>1.1838670174872097</v>
      </c>
      <c r="K10" s="2">
        <v>24735.320009999999</v>
      </c>
      <c r="L10" s="2">
        <v>18367.01857</v>
      </c>
      <c r="M10" s="3">
        <f t="shared" si="3"/>
        <v>-0.2574578148746578</v>
      </c>
    </row>
    <row r="11" spans="1:13" x14ac:dyDescent="0.2">
      <c r="A11" s="1" t="s">
        <v>9</v>
      </c>
      <c r="B11" s="1" t="s">
        <v>4</v>
      </c>
      <c r="C11" s="2">
        <v>21.1873</v>
      </c>
      <c r="D11" s="2">
        <v>0</v>
      </c>
      <c r="E11" s="3">
        <f t="shared" si="0"/>
        <v>-1</v>
      </c>
      <c r="F11" s="2">
        <v>109.65209</v>
      </c>
      <c r="G11" s="2">
        <v>84.981660000000005</v>
      </c>
      <c r="H11" s="3">
        <f t="shared" si="1"/>
        <v>-0.22498823323841799</v>
      </c>
      <c r="I11" s="2">
        <v>30.875</v>
      </c>
      <c r="J11" s="3">
        <f t="shared" si="2"/>
        <v>1.7524424291497978</v>
      </c>
      <c r="K11" s="2">
        <v>677.16200000000003</v>
      </c>
      <c r="L11" s="2">
        <v>598.86049000000003</v>
      </c>
      <c r="M11" s="3">
        <f t="shared" si="3"/>
        <v>-0.11563187243229833</v>
      </c>
    </row>
    <row r="12" spans="1:13" x14ac:dyDescent="0.2">
      <c r="A12" s="1" t="s">
        <v>10</v>
      </c>
      <c r="B12" s="1" t="s">
        <v>4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0</v>
      </c>
      <c r="H12" s="3" t="str">
        <f t="shared" si="1"/>
        <v/>
      </c>
      <c r="I12" s="2">
        <v>9.9100000000000004E-3</v>
      </c>
      <c r="J12" s="3">
        <f t="shared" si="2"/>
        <v>-1</v>
      </c>
      <c r="K12" s="2">
        <v>0.60940000000000005</v>
      </c>
      <c r="L12" s="2">
        <v>39.115630000000003</v>
      </c>
      <c r="M12" s="3">
        <f t="shared" si="3"/>
        <v>63.18711847719068</v>
      </c>
    </row>
    <row r="13" spans="1:13" x14ac:dyDescent="0.2">
      <c r="A13" s="1" t="s">
        <v>11</v>
      </c>
      <c r="B13" s="1" t="s">
        <v>4</v>
      </c>
      <c r="C13" s="2">
        <v>0</v>
      </c>
      <c r="D13" s="2">
        <v>0</v>
      </c>
      <c r="E13" s="3" t="str">
        <f t="shared" si="0"/>
        <v/>
      </c>
      <c r="F13" s="2">
        <v>346.15570000000002</v>
      </c>
      <c r="G13" s="2">
        <v>346.05932999999999</v>
      </c>
      <c r="H13" s="3">
        <f t="shared" si="1"/>
        <v>-2.784007312317538E-4</v>
      </c>
      <c r="I13" s="2">
        <v>348.59893</v>
      </c>
      <c r="J13" s="3">
        <f t="shared" si="2"/>
        <v>-7.2851629234776949E-3</v>
      </c>
      <c r="K13" s="2">
        <v>2774.1592999999998</v>
      </c>
      <c r="L13" s="2">
        <v>2052.0287899999998</v>
      </c>
      <c r="M13" s="3">
        <f t="shared" si="3"/>
        <v>-0.26030607182507504</v>
      </c>
    </row>
    <row r="14" spans="1:13" x14ac:dyDescent="0.2">
      <c r="A14" s="1" t="s">
        <v>12</v>
      </c>
      <c r="B14" s="1" t="s">
        <v>4</v>
      </c>
      <c r="C14" s="2">
        <v>129.97934000000001</v>
      </c>
      <c r="D14" s="2">
        <v>707.31823999999995</v>
      </c>
      <c r="E14" s="3">
        <f t="shared" si="0"/>
        <v>4.4417743619870658</v>
      </c>
      <c r="F14" s="2">
        <v>13887.410180000001</v>
      </c>
      <c r="G14" s="2">
        <v>14972.603359999999</v>
      </c>
      <c r="H14" s="3">
        <f t="shared" si="1"/>
        <v>7.8142228531770552E-2</v>
      </c>
      <c r="I14" s="2">
        <v>11273.429630000001</v>
      </c>
      <c r="J14" s="3">
        <f t="shared" si="2"/>
        <v>0.32813206374713477</v>
      </c>
      <c r="K14" s="2">
        <v>84057.371459999995</v>
      </c>
      <c r="L14" s="2">
        <v>92972.066120000003</v>
      </c>
      <c r="M14" s="3">
        <f t="shared" si="3"/>
        <v>0.10605488257793305</v>
      </c>
    </row>
    <row r="15" spans="1:13" x14ac:dyDescent="0.2">
      <c r="A15" s="1" t="s">
        <v>13</v>
      </c>
      <c r="B15" s="1" t="s">
        <v>4</v>
      </c>
      <c r="C15" s="2">
        <v>489.05153000000001</v>
      </c>
      <c r="D15" s="2">
        <v>543.81727999999998</v>
      </c>
      <c r="E15" s="3">
        <f t="shared" si="0"/>
        <v>0.11198359812921965</v>
      </c>
      <c r="F15" s="2">
        <v>18191.902330000001</v>
      </c>
      <c r="G15" s="2">
        <v>22334.492979999999</v>
      </c>
      <c r="H15" s="3">
        <f t="shared" si="1"/>
        <v>0.22771618794195669</v>
      </c>
      <c r="I15" s="2">
        <v>13637.453</v>
      </c>
      <c r="J15" s="3">
        <f t="shared" si="2"/>
        <v>0.6377319855841117</v>
      </c>
      <c r="K15" s="2">
        <v>129378.75412</v>
      </c>
      <c r="L15" s="2">
        <v>135423.72164999999</v>
      </c>
      <c r="M15" s="3">
        <f t="shared" si="3"/>
        <v>4.6723030926648423E-2</v>
      </c>
    </row>
    <row r="16" spans="1:13" x14ac:dyDescent="0.2">
      <c r="A16" s="1" t="s">
        <v>14</v>
      </c>
      <c r="B16" s="1" t="s">
        <v>4</v>
      </c>
      <c r="C16" s="2">
        <v>186.66573</v>
      </c>
      <c r="D16" s="2">
        <v>311.92612000000003</v>
      </c>
      <c r="E16" s="3">
        <f t="shared" si="0"/>
        <v>0.67104117076016068</v>
      </c>
      <c r="F16" s="2">
        <v>3685.7321200000001</v>
      </c>
      <c r="G16" s="2">
        <v>3946.8924999999999</v>
      </c>
      <c r="H16" s="3">
        <f t="shared" si="1"/>
        <v>7.0857124581262143E-2</v>
      </c>
      <c r="I16" s="2">
        <v>2597.0000599999998</v>
      </c>
      <c r="J16" s="3">
        <f t="shared" si="2"/>
        <v>0.51978914471030091</v>
      </c>
      <c r="K16" s="2">
        <v>23812.48142</v>
      </c>
      <c r="L16" s="2">
        <v>27540.096549999998</v>
      </c>
      <c r="M16" s="3">
        <f t="shared" si="3"/>
        <v>0.15654039006910003</v>
      </c>
    </row>
    <row r="17" spans="1:13" x14ac:dyDescent="0.2">
      <c r="A17" s="1" t="s">
        <v>15</v>
      </c>
      <c r="B17" s="1" t="s">
        <v>4</v>
      </c>
      <c r="C17" s="2">
        <v>3113.3237600000002</v>
      </c>
      <c r="D17" s="2">
        <v>746.85524999999996</v>
      </c>
      <c r="E17" s="3">
        <f t="shared" si="0"/>
        <v>-0.76010999575578997</v>
      </c>
      <c r="F17" s="2">
        <v>27096.05298</v>
      </c>
      <c r="G17" s="2">
        <v>26010.540249999998</v>
      </c>
      <c r="H17" s="3">
        <f t="shared" si="1"/>
        <v>-4.0061655134835839E-2</v>
      </c>
      <c r="I17" s="2">
        <v>22190.074379999998</v>
      </c>
      <c r="J17" s="3">
        <f t="shared" si="2"/>
        <v>0.17217003442960066</v>
      </c>
      <c r="K17" s="2">
        <v>188494.47724000001</v>
      </c>
      <c r="L17" s="2">
        <v>190242.07180000001</v>
      </c>
      <c r="M17" s="3">
        <f t="shared" si="3"/>
        <v>9.2713303094544841E-3</v>
      </c>
    </row>
    <row r="18" spans="1:13" x14ac:dyDescent="0.2">
      <c r="A18" s="1" t="s">
        <v>16</v>
      </c>
      <c r="B18" s="1" t="s">
        <v>4</v>
      </c>
      <c r="C18" s="2">
        <v>16.919119999999999</v>
      </c>
      <c r="D18" s="2">
        <v>0</v>
      </c>
      <c r="E18" s="3">
        <f t="shared" si="0"/>
        <v>-1</v>
      </c>
      <c r="F18" s="2">
        <v>203.45788999999999</v>
      </c>
      <c r="G18" s="2">
        <v>127.55264</v>
      </c>
      <c r="H18" s="3">
        <f t="shared" si="1"/>
        <v>-0.37307597164209261</v>
      </c>
      <c r="I18" s="2">
        <v>152.71538000000001</v>
      </c>
      <c r="J18" s="3">
        <f t="shared" si="2"/>
        <v>-0.16476886610896702</v>
      </c>
      <c r="K18" s="2">
        <v>2230.33797</v>
      </c>
      <c r="L18" s="2">
        <v>1898.0229200000001</v>
      </c>
      <c r="M18" s="3">
        <f t="shared" si="3"/>
        <v>-0.14899762030236163</v>
      </c>
    </row>
    <row r="19" spans="1:13" x14ac:dyDescent="0.2">
      <c r="A19" s="1" t="s">
        <v>17</v>
      </c>
      <c r="B19" s="1" t="s">
        <v>4</v>
      </c>
      <c r="C19" s="2">
        <v>12.282500000000001</v>
      </c>
      <c r="D19" s="2">
        <v>23.746590000000001</v>
      </c>
      <c r="E19" s="3">
        <f t="shared" si="0"/>
        <v>0.9333677997150418</v>
      </c>
      <c r="F19" s="2">
        <v>7922.7402300000003</v>
      </c>
      <c r="G19" s="2">
        <v>895.71788000000004</v>
      </c>
      <c r="H19" s="3">
        <f t="shared" si="1"/>
        <v>-0.88694342437124185</v>
      </c>
      <c r="I19" s="2">
        <v>1151.44713</v>
      </c>
      <c r="J19" s="3">
        <f t="shared" si="2"/>
        <v>-0.22209378384572465</v>
      </c>
      <c r="K19" s="2">
        <v>33474.478499999997</v>
      </c>
      <c r="L19" s="2">
        <v>13095.947179999999</v>
      </c>
      <c r="M19" s="3">
        <f t="shared" si="3"/>
        <v>-0.60877815676799862</v>
      </c>
    </row>
    <row r="20" spans="1:13" x14ac:dyDescent="0.2">
      <c r="A20" s="1" t="s">
        <v>18</v>
      </c>
      <c r="B20" s="1" t="s">
        <v>4</v>
      </c>
      <c r="C20" s="2">
        <v>27.896750000000001</v>
      </c>
      <c r="D20" s="2">
        <v>296.48806999999999</v>
      </c>
      <c r="E20" s="3">
        <f t="shared" si="0"/>
        <v>9.6280505793685638</v>
      </c>
      <c r="F20" s="2">
        <v>5264.3075900000003</v>
      </c>
      <c r="G20" s="2">
        <v>7067.5677999999998</v>
      </c>
      <c r="H20" s="3">
        <f t="shared" si="1"/>
        <v>0.34254461373523193</v>
      </c>
      <c r="I20" s="2">
        <v>6445.4837399999997</v>
      </c>
      <c r="J20" s="3">
        <f t="shared" si="2"/>
        <v>9.6514720243480179E-2</v>
      </c>
      <c r="K20" s="2">
        <v>54526.514020000002</v>
      </c>
      <c r="L20" s="2">
        <v>51031.513850000003</v>
      </c>
      <c r="M20" s="3">
        <f t="shared" si="3"/>
        <v>-6.4097260439536896E-2</v>
      </c>
    </row>
    <row r="21" spans="1:13" x14ac:dyDescent="0.2">
      <c r="A21" s="1" t="s">
        <v>19</v>
      </c>
      <c r="B21" s="1" t="s">
        <v>4</v>
      </c>
      <c r="C21" s="2">
        <v>92.61551</v>
      </c>
      <c r="D21" s="2">
        <v>96.0565</v>
      </c>
      <c r="E21" s="3">
        <f t="shared" si="0"/>
        <v>3.7153496212459336E-2</v>
      </c>
      <c r="F21" s="2">
        <v>1890.586</v>
      </c>
      <c r="G21" s="2">
        <v>1446.28268</v>
      </c>
      <c r="H21" s="3">
        <f t="shared" si="1"/>
        <v>-0.23500825669924563</v>
      </c>
      <c r="I21" s="2">
        <v>803.73992999999996</v>
      </c>
      <c r="J21" s="3">
        <f t="shared" si="2"/>
        <v>0.79944112021409719</v>
      </c>
      <c r="K21" s="2">
        <v>11078.824409999999</v>
      </c>
      <c r="L21" s="2">
        <v>10423.699839999999</v>
      </c>
      <c r="M21" s="3">
        <f t="shared" si="3"/>
        <v>-5.913304027173405E-2</v>
      </c>
    </row>
    <row r="22" spans="1:13" x14ac:dyDescent="0.2">
      <c r="A22" s="1" t="s">
        <v>20</v>
      </c>
      <c r="B22" s="1" t="s">
        <v>4</v>
      </c>
      <c r="C22" s="2">
        <v>291.45058</v>
      </c>
      <c r="D22" s="2">
        <v>789.24559999999997</v>
      </c>
      <c r="E22" s="3">
        <f t="shared" si="0"/>
        <v>1.7079911798425651</v>
      </c>
      <c r="F22" s="2">
        <v>7278.96072</v>
      </c>
      <c r="G22" s="2">
        <v>9415.4161199999999</v>
      </c>
      <c r="H22" s="3">
        <f t="shared" si="1"/>
        <v>0.29351104947300777</v>
      </c>
      <c r="I22" s="2">
        <v>6291.0049799999997</v>
      </c>
      <c r="J22" s="3">
        <f t="shared" si="2"/>
        <v>0.49664737985948948</v>
      </c>
      <c r="K22" s="2">
        <v>52394.135040000001</v>
      </c>
      <c r="L22" s="2">
        <v>58367.032870000003</v>
      </c>
      <c r="M22" s="3">
        <f t="shared" si="3"/>
        <v>0.11399935938325978</v>
      </c>
    </row>
    <row r="23" spans="1:13" x14ac:dyDescent="0.2">
      <c r="A23" s="1" t="s">
        <v>21</v>
      </c>
      <c r="B23" s="1" t="s">
        <v>4</v>
      </c>
      <c r="C23" s="2">
        <v>0</v>
      </c>
      <c r="D23" s="2">
        <v>0</v>
      </c>
      <c r="E23" s="3" t="str">
        <f t="shared" si="0"/>
        <v/>
      </c>
      <c r="F23" s="2">
        <v>0</v>
      </c>
      <c r="G23" s="2">
        <v>41.483350000000002</v>
      </c>
      <c r="H23" s="3" t="str">
        <f t="shared" si="1"/>
        <v/>
      </c>
      <c r="I23" s="2">
        <v>0</v>
      </c>
      <c r="J23" s="3" t="str">
        <f t="shared" si="2"/>
        <v/>
      </c>
      <c r="K23" s="2">
        <v>98.360050000000001</v>
      </c>
      <c r="L23" s="2">
        <v>63.104889999999997</v>
      </c>
      <c r="M23" s="3">
        <f t="shared" si="3"/>
        <v>-0.35842966732936798</v>
      </c>
    </row>
    <row r="24" spans="1:13" x14ac:dyDescent="0.2">
      <c r="A24" s="1" t="s">
        <v>22</v>
      </c>
      <c r="B24" s="1" t="s">
        <v>4</v>
      </c>
      <c r="C24" s="2">
        <v>109.08897</v>
      </c>
      <c r="D24" s="2">
        <v>2638.7767800000001</v>
      </c>
      <c r="E24" s="3">
        <f t="shared" si="0"/>
        <v>23.189217113334191</v>
      </c>
      <c r="F24" s="2">
        <v>12109.671490000001</v>
      </c>
      <c r="G24" s="2">
        <v>20486.711800000001</v>
      </c>
      <c r="H24" s="3">
        <f t="shared" si="1"/>
        <v>0.69176445594892022</v>
      </c>
      <c r="I24" s="2">
        <v>5843.9478799999997</v>
      </c>
      <c r="J24" s="3">
        <f t="shared" si="2"/>
        <v>2.5056287668328765</v>
      </c>
      <c r="K24" s="2">
        <v>56386.959949999997</v>
      </c>
      <c r="L24" s="2">
        <v>74309.336259999996</v>
      </c>
      <c r="M24" s="3">
        <f t="shared" si="3"/>
        <v>0.31784611771750604</v>
      </c>
    </row>
    <row r="25" spans="1:13" x14ac:dyDescent="0.2">
      <c r="A25" s="1" t="s">
        <v>23</v>
      </c>
      <c r="B25" s="1" t="s">
        <v>4</v>
      </c>
      <c r="C25" s="2">
        <v>568.36045000000001</v>
      </c>
      <c r="D25" s="2">
        <v>294.87625000000003</v>
      </c>
      <c r="E25" s="3">
        <f t="shared" si="0"/>
        <v>-0.48118091257053508</v>
      </c>
      <c r="F25" s="2">
        <v>12240.05804</v>
      </c>
      <c r="G25" s="2">
        <v>9822.3286000000007</v>
      </c>
      <c r="H25" s="3">
        <f t="shared" si="1"/>
        <v>-0.19752597839805663</v>
      </c>
      <c r="I25" s="2">
        <v>7564.2944299999999</v>
      </c>
      <c r="J25" s="3">
        <f t="shared" si="2"/>
        <v>0.29851219976904053</v>
      </c>
      <c r="K25" s="2">
        <v>71758.66807</v>
      </c>
      <c r="L25" s="2">
        <v>71528.251789999995</v>
      </c>
      <c r="M25" s="3">
        <f t="shared" si="3"/>
        <v>-3.2109888073066362E-3</v>
      </c>
    </row>
    <row r="26" spans="1:13" x14ac:dyDescent="0.2">
      <c r="A26" s="1" t="s">
        <v>24</v>
      </c>
      <c r="B26" s="1" t="s">
        <v>4</v>
      </c>
      <c r="C26" s="2">
        <v>2.6269499999999999</v>
      </c>
      <c r="D26" s="2">
        <v>0</v>
      </c>
      <c r="E26" s="3">
        <f t="shared" si="0"/>
        <v>-1</v>
      </c>
      <c r="F26" s="2">
        <v>58.343919999999997</v>
      </c>
      <c r="G26" s="2">
        <v>193.65537</v>
      </c>
      <c r="H26" s="3">
        <f t="shared" si="1"/>
        <v>2.3192039547565542</v>
      </c>
      <c r="I26" s="2">
        <v>181.23045999999999</v>
      </c>
      <c r="J26" s="3">
        <f t="shared" si="2"/>
        <v>6.8558618678118632E-2</v>
      </c>
      <c r="K26" s="2">
        <v>2105.54828</v>
      </c>
      <c r="L26" s="2">
        <v>3453.4386100000002</v>
      </c>
      <c r="M26" s="3">
        <f t="shared" si="3"/>
        <v>0.64016120779714458</v>
      </c>
    </row>
    <row r="27" spans="1:13" x14ac:dyDescent="0.2">
      <c r="A27" s="1" t="s">
        <v>25</v>
      </c>
      <c r="B27" s="1" t="s">
        <v>4</v>
      </c>
      <c r="C27" s="2">
        <v>549.69282999999996</v>
      </c>
      <c r="D27" s="2">
        <v>2367.47678</v>
      </c>
      <c r="E27" s="3">
        <f t="shared" si="0"/>
        <v>3.3069086056661865</v>
      </c>
      <c r="F27" s="2">
        <v>28779.474730000002</v>
      </c>
      <c r="G27" s="2">
        <v>26592.05834</v>
      </c>
      <c r="H27" s="3">
        <f t="shared" si="1"/>
        <v>-7.6006126259136275E-2</v>
      </c>
      <c r="I27" s="2">
        <v>19677.371070000001</v>
      </c>
      <c r="J27" s="3">
        <f t="shared" si="2"/>
        <v>0.35140300223041931</v>
      </c>
      <c r="K27" s="2">
        <v>196099.05716</v>
      </c>
      <c r="L27" s="2">
        <v>184281.16623999999</v>
      </c>
      <c r="M27" s="3">
        <f t="shared" si="3"/>
        <v>-6.0264904335351366E-2</v>
      </c>
    </row>
    <row r="28" spans="1:13" x14ac:dyDescent="0.2">
      <c r="A28" s="1" t="s">
        <v>26</v>
      </c>
      <c r="B28" s="1" t="s">
        <v>4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15</v>
      </c>
      <c r="H28" s="3" t="str">
        <f t="shared" si="1"/>
        <v/>
      </c>
      <c r="I28" s="2">
        <v>6.42</v>
      </c>
      <c r="J28" s="3">
        <f t="shared" si="2"/>
        <v>1.3364485981308412</v>
      </c>
      <c r="K28" s="2">
        <v>142.05001999999999</v>
      </c>
      <c r="L28" s="2">
        <v>66.42</v>
      </c>
      <c r="M28" s="3">
        <f t="shared" si="3"/>
        <v>-0.53241822845220299</v>
      </c>
    </row>
    <row r="29" spans="1:13" x14ac:dyDescent="0.2">
      <c r="A29" s="1" t="s">
        <v>27</v>
      </c>
      <c r="B29" s="1" t="s">
        <v>4</v>
      </c>
      <c r="C29" s="2">
        <v>5.48217</v>
      </c>
      <c r="D29" s="2">
        <v>238.60952</v>
      </c>
      <c r="E29" s="3">
        <f t="shared" si="0"/>
        <v>42.524648086432926</v>
      </c>
      <c r="F29" s="2">
        <v>2490.34013</v>
      </c>
      <c r="G29" s="2">
        <v>2531.8230199999998</v>
      </c>
      <c r="H29" s="3">
        <f t="shared" si="1"/>
        <v>1.6657519790278519E-2</v>
      </c>
      <c r="I29" s="2">
        <v>5862.70327</v>
      </c>
      <c r="J29" s="3">
        <f t="shared" si="2"/>
        <v>-0.56814750748932252</v>
      </c>
      <c r="K29" s="2">
        <v>60447.189489999997</v>
      </c>
      <c r="L29" s="2">
        <v>48382.875229999998</v>
      </c>
      <c r="M29" s="3">
        <f t="shared" si="3"/>
        <v>-0.19958437045275434</v>
      </c>
    </row>
    <row r="30" spans="1:13" x14ac:dyDescent="0.2">
      <c r="A30" s="1" t="s">
        <v>28</v>
      </c>
      <c r="B30" s="1" t="s">
        <v>4</v>
      </c>
      <c r="C30" s="2">
        <v>0</v>
      </c>
      <c r="D30" s="2">
        <v>0</v>
      </c>
      <c r="E30" s="3" t="str">
        <f t="shared" si="0"/>
        <v/>
      </c>
      <c r="F30" s="2">
        <v>60.876069999999999</v>
      </c>
      <c r="G30" s="2">
        <v>1.17489</v>
      </c>
      <c r="H30" s="3">
        <f t="shared" si="1"/>
        <v>-0.98070029816313697</v>
      </c>
      <c r="I30" s="2">
        <v>38.076219999999999</v>
      </c>
      <c r="J30" s="3">
        <f t="shared" si="2"/>
        <v>-0.96914373328024683</v>
      </c>
      <c r="K30" s="2">
        <v>414.77091999999999</v>
      </c>
      <c r="L30" s="2">
        <v>333.03939000000003</v>
      </c>
      <c r="M30" s="3">
        <f t="shared" si="3"/>
        <v>-0.19705221860780398</v>
      </c>
    </row>
    <row r="31" spans="1:13" x14ac:dyDescent="0.2">
      <c r="A31" s="6" t="s">
        <v>29</v>
      </c>
      <c r="B31" s="6" t="s">
        <v>4</v>
      </c>
      <c r="C31" s="5">
        <v>6229.9799000000003</v>
      </c>
      <c r="D31" s="5">
        <v>10354.415209999999</v>
      </c>
      <c r="E31" s="4">
        <f t="shared" si="0"/>
        <v>0.66203027557119376</v>
      </c>
      <c r="F31" s="5">
        <v>160080.15482</v>
      </c>
      <c r="G31" s="5">
        <v>167988.59486000001</v>
      </c>
      <c r="H31" s="4">
        <f t="shared" si="1"/>
        <v>4.9403000945948294E-2</v>
      </c>
      <c r="I31" s="5">
        <v>116974.75051</v>
      </c>
      <c r="J31" s="4">
        <f t="shared" si="2"/>
        <v>0.43610987950462787</v>
      </c>
      <c r="K31" s="5">
        <v>1111797.9417000001</v>
      </c>
      <c r="L31" s="5">
        <v>1094763.3135599999</v>
      </c>
      <c r="M31" s="4">
        <f t="shared" si="3"/>
        <v>-1.5321694258538798E-2</v>
      </c>
    </row>
    <row r="32" spans="1:13" x14ac:dyDescent="0.2">
      <c r="A32" s="1" t="s">
        <v>3</v>
      </c>
      <c r="B32" s="1" t="s">
        <v>30</v>
      </c>
      <c r="C32" s="2">
        <v>0</v>
      </c>
      <c r="D32" s="2">
        <v>0</v>
      </c>
      <c r="E32" s="3" t="str">
        <f t="shared" si="0"/>
        <v/>
      </c>
      <c r="F32" s="2">
        <v>2.75</v>
      </c>
      <c r="G32" s="2">
        <v>0</v>
      </c>
      <c r="H32" s="3">
        <f t="shared" si="1"/>
        <v>-1</v>
      </c>
      <c r="I32" s="2">
        <v>222.48099999999999</v>
      </c>
      <c r="J32" s="3">
        <f t="shared" si="2"/>
        <v>-1</v>
      </c>
      <c r="K32" s="2">
        <v>32.862839999999998</v>
      </c>
      <c r="L32" s="2">
        <v>755.52533000000005</v>
      </c>
      <c r="M32" s="3">
        <f t="shared" si="3"/>
        <v>21.990262862248063</v>
      </c>
    </row>
    <row r="33" spans="1:13" x14ac:dyDescent="0.2">
      <c r="A33" s="1" t="s">
        <v>5</v>
      </c>
      <c r="B33" s="1" t="s">
        <v>30</v>
      </c>
      <c r="C33" s="2">
        <v>0</v>
      </c>
      <c r="D33" s="2">
        <v>0</v>
      </c>
      <c r="E33" s="3" t="str">
        <f t="shared" si="0"/>
        <v/>
      </c>
      <c r="F33" s="2">
        <v>0</v>
      </c>
      <c r="G33" s="2">
        <v>14.68066</v>
      </c>
      <c r="H33" s="3" t="str">
        <f t="shared" si="1"/>
        <v/>
      </c>
      <c r="I33" s="2">
        <v>25.819009999999999</v>
      </c>
      <c r="J33" s="3">
        <f t="shared" si="2"/>
        <v>-0.43140112653428619</v>
      </c>
      <c r="K33" s="2">
        <v>67.669799999999995</v>
      </c>
      <c r="L33" s="2">
        <v>227.42336</v>
      </c>
      <c r="M33" s="3">
        <f t="shared" si="3"/>
        <v>2.3607807323207695</v>
      </c>
    </row>
    <row r="34" spans="1:13" x14ac:dyDescent="0.2">
      <c r="A34" s="1" t="s">
        <v>6</v>
      </c>
      <c r="B34" s="1" t="s">
        <v>30</v>
      </c>
      <c r="C34" s="2">
        <v>0.32754</v>
      </c>
      <c r="D34" s="2">
        <v>0</v>
      </c>
      <c r="E34" s="3">
        <f t="shared" si="0"/>
        <v>-1</v>
      </c>
      <c r="F34" s="2">
        <v>6.6130599999999999</v>
      </c>
      <c r="G34" s="2">
        <v>40.889830000000003</v>
      </c>
      <c r="H34" s="3">
        <f t="shared" si="1"/>
        <v>5.1831935594112259</v>
      </c>
      <c r="I34" s="2">
        <v>20.166309999999999</v>
      </c>
      <c r="J34" s="3">
        <f t="shared" si="2"/>
        <v>1.0276307366097219</v>
      </c>
      <c r="K34" s="2">
        <v>104.31892999999999</v>
      </c>
      <c r="L34" s="2">
        <v>331.53681</v>
      </c>
      <c r="M34" s="3">
        <f t="shared" si="3"/>
        <v>2.1781078467733517</v>
      </c>
    </row>
    <row r="35" spans="1:13" x14ac:dyDescent="0.2">
      <c r="A35" s="1" t="s">
        <v>7</v>
      </c>
      <c r="B35" s="1" t="s">
        <v>30</v>
      </c>
      <c r="C35" s="2">
        <v>0</v>
      </c>
      <c r="D35" s="2">
        <v>0</v>
      </c>
      <c r="E35" s="3" t="str">
        <f t="shared" si="0"/>
        <v/>
      </c>
      <c r="F35" s="2">
        <v>0</v>
      </c>
      <c r="G35" s="2">
        <v>0</v>
      </c>
      <c r="H35" s="3" t="str">
        <f t="shared" si="1"/>
        <v/>
      </c>
      <c r="I35" s="2">
        <v>0</v>
      </c>
      <c r="J35" s="3" t="str">
        <f t="shared" si="2"/>
        <v/>
      </c>
      <c r="K35" s="2">
        <v>449.65573999999998</v>
      </c>
      <c r="L35" s="2">
        <v>14.39115</v>
      </c>
      <c r="M35" s="3">
        <f t="shared" si="3"/>
        <v>-0.9679951822698849</v>
      </c>
    </row>
    <row r="36" spans="1:13" x14ac:dyDescent="0.2">
      <c r="A36" s="1" t="s">
        <v>8</v>
      </c>
      <c r="B36" s="1" t="s">
        <v>30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0</v>
      </c>
      <c r="H36" s="3" t="str">
        <f t="shared" si="1"/>
        <v/>
      </c>
      <c r="I36" s="2">
        <v>0</v>
      </c>
      <c r="J36" s="3" t="str">
        <f t="shared" si="2"/>
        <v/>
      </c>
      <c r="K36" s="2">
        <v>5.9634999999999998</v>
      </c>
      <c r="L36" s="2">
        <v>2.1262699999999999</v>
      </c>
      <c r="M36" s="3">
        <f t="shared" si="3"/>
        <v>-0.64345267041167098</v>
      </c>
    </row>
    <row r="37" spans="1:13" x14ac:dyDescent="0.2">
      <c r="A37" s="1" t="s">
        <v>110</v>
      </c>
      <c r="B37" s="1" t="s">
        <v>30</v>
      </c>
      <c r="C37" s="2">
        <v>0</v>
      </c>
      <c r="D37" s="2">
        <v>0</v>
      </c>
      <c r="E37" s="3" t="str">
        <f t="shared" si="0"/>
        <v/>
      </c>
      <c r="F37" s="2">
        <v>46.526290000000003</v>
      </c>
      <c r="G37" s="2">
        <v>0</v>
      </c>
      <c r="H37" s="3">
        <f t="shared" si="1"/>
        <v>-1</v>
      </c>
      <c r="I37" s="2">
        <v>9.5944400000000005</v>
      </c>
      <c r="J37" s="3">
        <f t="shared" si="2"/>
        <v>-1</v>
      </c>
      <c r="K37" s="2">
        <v>2488.0355199999999</v>
      </c>
      <c r="L37" s="2">
        <v>98.867350000000002</v>
      </c>
      <c r="M37" s="3">
        <f t="shared" si="3"/>
        <v>-0.96026288643982061</v>
      </c>
    </row>
    <row r="38" spans="1:13" x14ac:dyDescent="0.2">
      <c r="A38" s="1" t="s">
        <v>9</v>
      </c>
      <c r="B38" s="1" t="s">
        <v>30</v>
      </c>
      <c r="C38" s="2">
        <v>0</v>
      </c>
      <c r="D38" s="2">
        <v>0</v>
      </c>
      <c r="E38" s="3" t="str">
        <f t="shared" si="0"/>
        <v/>
      </c>
      <c r="F38" s="2">
        <v>0</v>
      </c>
      <c r="G38" s="2">
        <v>0</v>
      </c>
      <c r="H38" s="3" t="str">
        <f t="shared" si="1"/>
        <v/>
      </c>
      <c r="I38" s="2">
        <v>0</v>
      </c>
      <c r="J38" s="3" t="str">
        <f t="shared" si="2"/>
        <v/>
      </c>
      <c r="K38" s="2">
        <v>1.5867</v>
      </c>
      <c r="L38" s="2">
        <v>0</v>
      </c>
      <c r="M38" s="3">
        <f t="shared" si="3"/>
        <v>-1</v>
      </c>
    </row>
    <row r="39" spans="1:13" x14ac:dyDescent="0.2">
      <c r="A39" s="1" t="s">
        <v>11</v>
      </c>
      <c r="B39" s="1" t="s">
        <v>30</v>
      </c>
      <c r="C39" s="2">
        <v>0</v>
      </c>
      <c r="D39" s="2">
        <v>0</v>
      </c>
      <c r="E39" s="3" t="str">
        <f t="shared" si="0"/>
        <v/>
      </c>
      <c r="F39" s="2">
        <v>0</v>
      </c>
      <c r="G39" s="2">
        <v>0</v>
      </c>
      <c r="H39" s="3" t="str">
        <f t="shared" si="1"/>
        <v/>
      </c>
      <c r="I39" s="2">
        <v>0</v>
      </c>
      <c r="J39" s="3" t="str">
        <f t="shared" si="2"/>
        <v/>
      </c>
      <c r="K39" s="2">
        <v>163.37189000000001</v>
      </c>
      <c r="L39" s="2">
        <v>3.3230900000000001</v>
      </c>
      <c r="M39" s="3">
        <f t="shared" si="3"/>
        <v>-0.97965935265852655</v>
      </c>
    </row>
    <row r="40" spans="1:13" x14ac:dyDescent="0.2">
      <c r="A40" s="1" t="s">
        <v>12</v>
      </c>
      <c r="B40" s="1" t="s">
        <v>30</v>
      </c>
      <c r="C40" s="2">
        <v>25.586849999999998</v>
      </c>
      <c r="D40" s="2">
        <v>333.54568999999998</v>
      </c>
      <c r="E40" s="3">
        <f t="shared" si="0"/>
        <v>12.035824652116224</v>
      </c>
      <c r="F40" s="2">
        <v>1718.67437</v>
      </c>
      <c r="G40" s="2">
        <v>3860.3258700000001</v>
      </c>
      <c r="H40" s="3">
        <f t="shared" si="1"/>
        <v>1.2461066141342414</v>
      </c>
      <c r="I40" s="2">
        <v>1571.7998600000001</v>
      </c>
      <c r="J40" s="3">
        <f t="shared" si="2"/>
        <v>1.4559907200907882</v>
      </c>
      <c r="K40" s="2">
        <v>19688.520810000002</v>
      </c>
      <c r="L40" s="2">
        <v>13733.76096</v>
      </c>
      <c r="M40" s="3">
        <f t="shared" si="3"/>
        <v>-0.30244831023443464</v>
      </c>
    </row>
    <row r="41" spans="1:13" x14ac:dyDescent="0.2">
      <c r="A41" s="1" t="s">
        <v>13</v>
      </c>
      <c r="B41" s="1" t="s">
        <v>30</v>
      </c>
      <c r="C41" s="2">
        <v>195.36410000000001</v>
      </c>
      <c r="D41" s="2">
        <v>0</v>
      </c>
      <c r="E41" s="3">
        <f t="shared" si="0"/>
        <v>-1</v>
      </c>
      <c r="F41" s="2">
        <v>435.27136000000002</v>
      </c>
      <c r="G41" s="2">
        <v>663.78157999999996</v>
      </c>
      <c r="H41" s="3">
        <f t="shared" si="1"/>
        <v>0.52498335750829073</v>
      </c>
      <c r="I41" s="2">
        <v>346.13171999999997</v>
      </c>
      <c r="J41" s="3">
        <f t="shared" si="2"/>
        <v>0.9177138113779344</v>
      </c>
      <c r="K41" s="2">
        <v>13178.09606</v>
      </c>
      <c r="L41" s="2">
        <v>5566.9741299999996</v>
      </c>
      <c r="M41" s="3">
        <f t="shared" si="3"/>
        <v>-0.57755854072898605</v>
      </c>
    </row>
    <row r="42" spans="1:13" x14ac:dyDescent="0.2">
      <c r="A42" s="1" t="s">
        <v>14</v>
      </c>
      <c r="B42" s="1" t="s">
        <v>30</v>
      </c>
      <c r="C42" s="2">
        <v>0</v>
      </c>
      <c r="D42" s="2">
        <v>0</v>
      </c>
      <c r="E42" s="3" t="str">
        <f t="shared" si="0"/>
        <v/>
      </c>
      <c r="F42" s="2">
        <v>0</v>
      </c>
      <c r="G42" s="2">
        <v>0</v>
      </c>
      <c r="H42" s="3" t="str">
        <f t="shared" si="1"/>
        <v/>
      </c>
      <c r="I42" s="2">
        <v>0.26182</v>
      </c>
      <c r="J42" s="3">
        <f t="shared" si="2"/>
        <v>-1</v>
      </c>
      <c r="K42" s="2">
        <v>35.551310000000001</v>
      </c>
      <c r="L42" s="2">
        <v>76.881479999999996</v>
      </c>
      <c r="M42" s="3">
        <f t="shared" si="3"/>
        <v>1.1625498469676643</v>
      </c>
    </row>
    <row r="43" spans="1:13" x14ac:dyDescent="0.2">
      <c r="A43" s="1" t="s">
        <v>15</v>
      </c>
      <c r="B43" s="1" t="s">
        <v>30</v>
      </c>
      <c r="C43" s="2">
        <v>0</v>
      </c>
      <c r="D43" s="2">
        <v>0</v>
      </c>
      <c r="E43" s="3" t="str">
        <f t="shared" si="0"/>
        <v/>
      </c>
      <c r="F43" s="2">
        <v>153.93046000000001</v>
      </c>
      <c r="G43" s="2">
        <v>117.90378</v>
      </c>
      <c r="H43" s="3">
        <f t="shared" si="1"/>
        <v>-0.23404516558970856</v>
      </c>
      <c r="I43" s="2">
        <v>1256.9496899999999</v>
      </c>
      <c r="J43" s="3">
        <f t="shared" si="2"/>
        <v>-0.90619848913762013</v>
      </c>
      <c r="K43" s="2">
        <v>3628.91291</v>
      </c>
      <c r="L43" s="2">
        <v>9723.5604600000006</v>
      </c>
      <c r="M43" s="3">
        <f t="shared" si="3"/>
        <v>1.6794692242972569</v>
      </c>
    </row>
    <row r="44" spans="1:13" x14ac:dyDescent="0.2">
      <c r="A44" s="1" t="s">
        <v>16</v>
      </c>
      <c r="B44" s="1" t="s">
        <v>30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0.10269</v>
      </c>
      <c r="H44" s="3" t="str">
        <f t="shared" si="1"/>
        <v/>
      </c>
      <c r="I44" s="2">
        <v>9.2090800000000002</v>
      </c>
      <c r="J44" s="3">
        <f t="shared" si="2"/>
        <v>-0.98884904898209158</v>
      </c>
      <c r="K44" s="2">
        <v>0</v>
      </c>
      <c r="L44" s="2">
        <v>9.3117699999999992</v>
      </c>
      <c r="M44" s="3" t="str">
        <f t="shared" si="3"/>
        <v/>
      </c>
    </row>
    <row r="45" spans="1:13" x14ac:dyDescent="0.2">
      <c r="A45" s="1" t="s">
        <v>17</v>
      </c>
      <c r="B45" s="1" t="s">
        <v>30</v>
      </c>
      <c r="C45" s="2">
        <v>0</v>
      </c>
      <c r="D45" s="2">
        <v>0</v>
      </c>
      <c r="E45" s="3" t="str">
        <f t="shared" si="0"/>
        <v/>
      </c>
      <c r="F45" s="2">
        <v>107.78144</v>
      </c>
      <c r="G45" s="2">
        <v>9.5544600000000006</v>
      </c>
      <c r="H45" s="3">
        <f t="shared" si="1"/>
        <v>-0.9113533832912234</v>
      </c>
      <c r="I45" s="2">
        <v>0</v>
      </c>
      <c r="J45" s="3" t="str">
        <f t="shared" si="2"/>
        <v/>
      </c>
      <c r="K45" s="2">
        <v>797.51487999999995</v>
      </c>
      <c r="L45" s="2">
        <v>765.29340999999999</v>
      </c>
      <c r="M45" s="3">
        <f t="shared" si="3"/>
        <v>-4.0402343339349334E-2</v>
      </c>
    </row>
    <row r="46" spans="1:13" x14ac:dyDescent="0.2">
      <c r="A46" s="1" t="s">
        <v>18</v>
      </c>
      <c r="B46" s="1" t="s">
        <v>30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439.31812000000002</v>
      </c>
      <c r="H46" s="3" t="str">
        <f t="shared" si="1"/>
        <v/>
      </c>
      <c r="I46" s="2">
        <v>320.77260999999999</v>
      </c>
      <c r="J46" s="3">
        <f t="shared" si="2"/>
        <v>0.36956244487333256</v>
      </c>
      <c r="K46" s="2">
        <v>344.78453000000002</v>
      </c>
      <c r="L46" s="2">
        <v>1410.26136</v>
      </c>
      <c r="M46" s="3">
        <f t="shared" si="3"/>
        <v>3.090268667216594</v>
      </c>
    </row>
    <row r="47" spans="1:13" x14ac:dyDescent="0.2">
      <c r="A47" s="1" t="s">
        <v>19</v>
      </c>
      <c r="B47" s="1" t="s">
        <v>30</v>
      </c>
      <c r="C47" s="2">
        <v>0</v>
      </c>
      <c r="D47" s="2">
        <v>0</v>
      </c>
      <c r="E47" s="3" t="str">
        <f t="shared" si="0"/>
        <v/>
      </c>
      <c r="F47" s="2">
        <v>0</v>
      </c>
      <c r="G47" s="2">
        <v>3.0563699999999998</v>
      </c>
      <c r="H47" s="3" t="str">
        <f t="shared" si="1"/>
        <v/>
      </c>
      <c r="I47" s="2">
        <v>1.07409</v>
      </c>
      <c r="J47" s="3">
        <f t="shared" si="2"/>
        <v>1.8455436695249001</v>
      </c>
      <c r="K47" s="2">
        <v>1.87096</v>
      </c>
      <c r="L47" s="2">
        <v>6.9848600000000003</v>
      </c>
      <c r="M47" s="3">
        <f t="shared" si="3"/>
        <v>2.7333026895283705</v>
      </c>
    </row>
    <row r="48" spans="1:13" x14ac:dyDescent="0.2">
      <c r="A48" s="1" t="s">
        <v>20</v>
      </c>
      <c r="B48" s="1" t="s">
        <v>30</v>
      </c>
      <c r="C48" s="2">
        <v>20.06766</v>
      </c>
      <c r="D48" s="2">
        <v>0</v>
      </c>
      <c r="E48" s="3">
        <f t="shared" si="0"/>
        <v>-1</v>
      </c>
      <c r="F48" s="2">
        <v>177.43457000000001</v>
      </c>
      <c r="G48" s="2">
        <v>314.23446999999999</v>
      </c>
      <c r="H48" s="3">
        <f t="shared" si="1"/>
        <v>0.77098786330082114</v>
      </c>
      <c r="I48" s="2">
        <v>288.03933000000001</v>
      </c>
      <c r="J48" s="3">
        <f t="shared" si="2"/>
        <v>9.0942927828640663E-2</v>
      </c>
      <c r="K48" s="2">
        <v>1821.7347199999999</v>
      </c>
      <c r="L48" s="2">
        <v>1641.45652</v>
      </c>
      <c r="M48" s="3">
        <f t="shared" si="3"/>
        <v>-9.8959633376258016E-2</v>
      </c>
    </row>
    <row r="49" spans="1:13" x14ac:dyDescent="0.2">
      <c r="A49" s="1" t="s">
        <v>21</v>
      </c>
      <c r="B49" s="1" t="s">
        <v>30</v>
      </c>
      <c r="C49" s="2">
        <v>0</v>
      </c>
      <c r="D49" s="2">
        <v>0</v>
      </c>
      <c r="E49" s="3" t="str">
        <f t="shared" si="0"/>
        <v/>
      </c>
      <c r="F49" s="2">
        <v>0</v>
      </c>
      <c r="G49" s="2">
        <v>0</v>
      </c>
      <c r="H49" s="3" t="str">
        <f t="shared" si="1"/>
        <v/>
      </c>
      <c r="I49" s="2">
        <v>0</v>
      </c>
      <c r="J49" s="3" t="str">
        <f t="shared" si="2"/>
        <v/>
      </c>
      <c r="K49" s="2">
        <v>6.1849400000000001</v>
      </c>
      <c r="L49" s="2">
        <v>0.92691999999999997</v>
      </c>
      <c r="M49" s="3">
        <f t="shared" si="3"/>
        <v>-0.85013274178892595</v>
      </c>
    </row>
    <row r="50" spans="1:13" x14ac:dyDescent="0.2">
      <c r="A50" s="1" t="s">
        <v>22</v>
      </c>
      <c r="B50" s="1" t="s">
        <v>30</v>
      </c>
      <c r="C50" s="2">
        <v>0</v>
      </c>
      <c r="D50" s="2">
        <v>0</v>
      </c>
      <c r="E50" s="3" t="str">
        <f t="shared" si="0"/>
        <v/>
      </c>
      <c r="F50" s="2">
        <v>34.845829999999999</v>
      </c>
      <c r="G50" s="2">
        <v>29.021249999999998</v>
      </c>
      <c r="H50" s="3">
        <f t="shared" si="1"/>
        <v>-0.16715285587974227</v>
      </c>
      <c r="I50" s="2">
        <v>0</v>
      </c>
      <c r="J50" s="3" t="str">
        <f t="shared" si="2"/>
        <v/>
      </c>
      <c r="K50" s="2">
        <v>209.19477000000001</v>
      </c>
      <c r="L50" s="2">
        <v>115.86677</v>
      </c>
      <c r="M50" s="3">
        <f t="shared" si="3"/>
        <v>-0.44612970008762642</v>
      </c>
    </row>
    <row r="51" spans="1:13" x14ac:dyDescent="0.2">
      <c r="A51" s="1" t="s">
        <v>23</v>
      </c>
      <c r="B51" s="1" t="s">
        <v>30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0</v>
      </c>
      <c r="H51" s="3" t="str">
        <f t="shared" si="1"/>
        <v/>
      </c>
      <c r="I51" s="2">
        <v>7.7812700000000001</v>
      </c>
      <c r="J51" s="3">
        <f t="shared" si="2"/>
        <v>-1</v>
      </c>
      <c r="K51" s="2">
        <v>1.3396999999999999</v>
      </c>
      <c r="L51" s="2">
        <v>7.7812700000000001</v>
      </c>
      <c r="M51" s="3">
        <f t="shared" si="3"/>
        <v>4.8082182578189157</v>
      </c>
    </row>
    <row r="52" spans="1:13" x14ac:dyDescent="0.2">
      <c r="A52" s="1" t="s">
        <v>25</v>
      </c>
      <c r="B52" s="1" t="s">
        <v>30</v>
      </c>
      <c r="C52" s="2">
        <v>49.759270000000001</v>
      </c>
      <c r="D52" s="2">
        <v>8.9774999999999991</v>
      </c>
      <c r="E52" s="3">
        <f t="shared" si="0"/>
        <v>-0.81958135639851637</v>
      </c>
      <c r="F52" s="2">
        <v>780.91115000000002</v>
      </c>
      <c r="G52" s="2">
        <v>316.95125999999999</v>
      </c>
      <c r="H52" s="3">
        <f t="shared" si="1"/>
        <v>-0.59412634843285317</v>
      </c>
      <c r="I52" s="2">
        <v>143.93723</v>
      </c>
      <c r="J52" s="3">
        <f t="shared" si="2"/>
        <v>1.2020102790640057</v>
      </c>
      <c r="K52" s="2">
        <v>3196.8559300000002</v>
      </c>
      <c r="L52" s="2">
        <v>2057.02637</v>
      </c>
      <c r="M52" s="3">
        <f t="shared" si="3"/>
        <v>-0.35654705277882204</v>
      </c>
    </row>
    <row r="53" spans="1:13" x14ac:dyDescent="0.2">
      <c r="A53" s="1" t="s">
        <v>27</v>
      </c>
      <c r="B53" s="1" t="s">
        <v>30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0</v>
      </c>
      <c r="H53" s="3" t="str">
        <f t="shared" si="1"/>
        <v/>
      </c>
      <c r="I53" s="2">
        <v>0</v>
      </c>
      <c r="J53" s="3" t="str">
        <f t="shared" si="2"/>
        <v/>
      </c>
      <c r="K53" s="2">
        <v>0</v>
      </c>
      <c r="L53" s="2">
        <v>277.26015000000001</v>
      </c>
      <c r="M53" s="3" t="str">
        <f t="shared" si="3"/>
        <v/>
      </c>
    </row>
    <row r="54" spans="1:13" x14ac:dyDescent="0.2">
      <c r="A54" s="1" t="s">
        <v>28</v>
      </c>
      <c r="B54" s="1" t="s">
        <v>30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0.14402000000000001</v>
      </c>
      <c r="H54" s="3" t="str">
        <f t="shared" si="1"/>
        <v/>
      </c>
      <c r="I54" s="2">
        <v>0</v>
      </c>
      <c r="J54" s="3" t="str">
        <f t="shared" si="2"/>
        <v/>
      </c>
      <c r="K54" s="2">
        <v>0</v>
      </c>
      <c r="L54" s="2">
        <v>0.42302000000000001</v>
      </c>
      <c r="M54" s="3" t="str">
        <f t="shared" si="3"/>
        <v/>
      </c>
    </row>
    <row r="55" spans="1:13" x14ac:dyDescent="0.2">
      <c r="A55" s="6" t="s">
        <v>29</v>
      </c>
      <c r="B55" s="6" t="s">
        <v>30</v>
      </c>
      <c r="C55" s="5">
        <v>291.10541999999998</v>
      </c>
      <c r="D55" s="5">
        <v>342.52319</v>
      </c>
      <c r="E55" s="4">
        <f t="shared" si="0"/>
        <v>0.17662938051788935</v>
      </c>
      <c r="F55" s="5">
        <v>3464.7385300000001</v>
      </c>
      <c r="G55" s="5">
        <v>5809.9643599999999</v>
      </c>
      <c r="H55" s="4">
        <f t="shared" si="1"/>
        <v>0.67688392924703611</v>
      </c>
      <c r="I55" s="5">
        <v>4224.01746</v>
      </c>
      <c r="J55" s="4">
        <f t="shared" si="2"/>
        <v>0.37545936185595208</v>
      </c>
      <c r="K55" s="5">
        <v>46224.343139999997</v>
      </c>
      <c r="L55" s="5">
        <v>36826.962809999997</v>
      </c>
      <c r="M55" s="4">
        <f t="shared" si="3"/>
        <v>-0.20329938062155017</v>
      </c>
    </row>
    <row r="56" spans="1:13" x14ac:dyDescent="0.2">
      <c r="A56" s="1" t="s">
        <v>3</v>
      </c>
      <c r="B56" s="1" t="s">
        <v>31</v>
      </c>
      <c r="C56" s="2">
        <v>0</v>
      </c>
      <c r="D56" s="2">
        <v>0.55420999999999998</v>
      </c>
      <c r="E56" s="3" t="str">
        <f t="shared" si="0"/>
        <v/>
      </c>
      <c r="F56" s="2">
        <v>24.623729999999998</v>
      </c>
      <c r="G56" s="2">
        <v>201.72371999999999</v>
      </c>
      <c r="H56" s="3">
        <f t="shared" si="1"/>
        <v>7.192248696684052</v>
      </c>
      <c r="I56" s="2">
        <v>35.169170000000001</v>
      </c>
      <c r="J56" s="3">
        <f t="shared" si="2"/>
        <v>4.7358112232958574</v>
      </c>
      <c r="K56" s="2">
        <v>178.43727999999999</v>
      </c>
      <c r="L56" s="2">
        <v>863.44717000000003</v>
      </c>
      <c r="M56" s="3">
        <f t="shared" si="3"/>
        <v>3.8389393180617866</v>
      </c>
    </row>
    <row r="57" spans="1:13" x14ac:dyDescent="0.2">
      <c r="A57" s="1" t="s">
        <v>5</v>
      </c>
      <c r="B57" s="1" t="s">
        <v>31</v>
      </c>
      <c r="C57" s="2">
        <v>0</v>
      </c>
      <c r="D57" s="2">
        <v>67.383539999999996</v>
      </c>
      <c r="E57" s="3" t="str">
        <f t="shared" si="0"/>
        <v/>
      </c>
      <c r="F57" s="2">
        <v>411.89577000000003</v>
      </c>
      <c r="G57" s="2">
        <v>1817.52835</v>
      </c>
      <c r="H57" s="3">
        <f t="shared" si="1"/>
        <v>3.4125928994123926</v>
      </c>
      <c r="I57" s="2">
        <v>2540.6493500000001</v>
      </c>
      <c r="J57" s="3">
        <f t="shared" si="2"/>
        <v>-0.28462054395660707</v>
      </c>
      <c r="K57" s="2">
        <v>2881.8369499999999</v>
      </c>
      <c r="L57" s="2">
        <v>11532.528969999999</v>
      </c>
      <c r="M57" s="3">
        <f t="shared" si="3"/>
        <v>3.0017978706255395</v>
      </c>
    </row>
    <row r="58" spans="1:13" x14ac:dyDescent="0.2">
      <c r="A58" s="1" t="s">
        <v>6</v>
      </c>
      <c r="B58" s="1" t="s">
        <v>31</v>
      </c>
      <c r="C58" s="2">
        <v>50.221809999999998</v>
      </c>
      <c r="D58" s="2">
        <v>64.007940000000005</v>
      </c>
      <c r="E58" s="3">
        <f t="shared" si="0"/>
        <v>0.27450484162159849</v>
      </c>
      <c r="F58" s="2">
        <v>839.24986000000001</v>
      </c>
      <c r="G58" s="2">
        <v>955.40801999999996</v>
      </c>
      <c r="H58" s="3">
        <f t="shared" si="1"/>
        <v>0.13840712466725935</v>
      </c>
      <c r="I58" s="2">
        <v>990.82529</v>
      </c>
      <c r="J58" s="3">
        <f t="shared" si="2"/>
        <v>-3.5745222046159153E-2</v>
      </c>
      <c r="K58" s="2">
        <v>6445.6079600000003</v>
      </c>
      <c r="L58" s="2">
        <v>8023.2712499999998</v>
      </c>
      <c r="M58" s="3">
        <f t="shared" si="3"/>
        <v>0.24476562952488345</v>
      </c>
    </row>
    <row r="59" spans="1:13" x14ac:dyDescent="0.2">
      <c r="A59" s="1" t="s">
        <v>7</v>
      </c>
      <c r="B59" s="1" t="s">
        <v>31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</v>
      </c>
      <c r="H59" s="3" t="str">
        <f t="shared" si="1"/>
        <v/>
      </c>
      <c r="I59" s="2">
        <v>0</v>
      </c>
      <c r="J59" s="3" t="str">
        <f t="shared" si="2"/>
        <v/>
      </c>
      <c r="K59" s="2">
        <v>0.42036000000000001</v>
      </c>
      <c r="L59" s="2">
        <v>11.20177</v>
      </c>
      <c r="M59" s="3">
        <f t="shared" si="3"/>
        <v>25.648039775430583</v>
      </c>
    </row>
    <row r="60" spans="1:13" x14ac:dyDescent="0.2">
      <c r="A60" s="1" t="s">
        <v>8</v>
      </c>
      <c r="B60" s="1" t="s">
        <v>31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0</v>
      </c>
      <c r="L60" s="2">
        <v>0.36637999999999998</v>
      </c>
      <c r="M60" s="3" t="str">
        <f t="shared" si="3"/>
        <v/>
      </c>
    </row>
    <row r="61" spans="1:13" x14ac:dyDescent="0.2">
      <c r="A61" s="1" t="s">
        <v>110</v>
      </c>
      <c r="B61" s="1" t="s">
        <v>31</v>
      </c>
      <c r="C61" s="2">
        <v>0</v>
      </c>
      <c r="D61" s="2">
        <v>5.2854799999999997</v>
      </c>
      <c r="E61" s="3" t="str">
        <f t="shared" si="0"/>
        <v/>
      </c>
      <c r="F61" s="2">
        <v>13.63674</v>
      </c>
      <c r="G61" s="2">
        <v>123.5658</v>
      </c>
      <c r="H61" s="3">
        <f t="shared" si="1"/>
        <v>8.0612419097232912</v>
      </c>
      <c r="I61" s="2">
        <v>101.14075</v>
      </c>
      <c r="J61" s="3">
        <f t="shared" si="2"/>
        <v>0.22172121523718191</v>
      </c>
      <c r="K61" s="2">
        <v>585.60873000000004</v>
      </c>
      <c r="L61" s="2">
        <v>617.88778000000002</v>
      </c>
      <c r="M61" s="3">
        <f t="shared" si="3"/>
        <v>5.5120506827143645E-2</v>
      </c>
    </row>
    <row r="62" spans="1:13" x14ac:dyDescent="0.2">
      <c r="A62" s="1" t="s">
        <v>9</v>
      </c>
      <c r="B62" s="1" t="s">
        <v>31</v>
      </c>
      <c r="C62" s="2">
        <v>0</v>
      </c>
      <c r="D62" s="2">
        <v>0</v>
      </c>
      <c r="E62" s="3" t="str">
        <f t="shared" si="0"/>
        <v/>
      </c>
      <c r="F62" s="2">
        <v>0</v>
      </c>
      <c r="G62" s="2">
        <v>0</v>
      </c>
      <c r="H62" s="3" t="str">
        <f t="shared" si="1"/>
        <v/>
      </c>
      <c r="I62" s="2">
        <v>0</v>
      </c>
      <c r="J62" s="3" t="str">
        <f t="shared" si="2"/>
        <v/>
      </c>
      <c r="K62" s="2">
        <v>437.31441999999998</v>
      </c>
      <c r="L62" s="2">
        <v>205.90459999999999</v>
      </c>
      <c r="M62" s="3">
        <f t="shared" si="3"/>
        <v>-0.52916119253511007</v>
      </c>
    </row>
    <row r="63" spans="1:13" x14ac:dyDescent="0.2">
      <c r="A63" s="1" t="s">
        <v>11</v>
      </c>
      <c r="B63" s="1" t="s">
        <v>31</v>
      </c>
      <c r="C63" s="2">
        <v>0</v>
      </c>
      <c r="D63" s="2">
        <v>0</v>
      </c>
      <c r="E63" s="3" t="str">
        <f t="shared" si="0"/>
        <v/>
      </c>
      <c r="F63" s="2">
        <v>0.98050999999999999</v>
      </c>
      <c r="G63" s="2">
        <v>2.76</v>
      </c>
      <c r="H63" s="3">
        <f t="shared" si="1"/>
        <v>1.8148616536292335</v>
      </c>
      <c r="I63" s="2">
        <v>0</v>
      </c>
      <c r="J63" s="3" t="str">
        <f t="shared" si="2"/>
        <v/>
      </c>
      <c r="K63" s="2">
        <v>19.569320000000001</v>
      </c>
      <c r="L63" s="2">
        <v>4.7436800000000003</v>
      </c>
      <c r="M63" s="3">
        <f t="shared" si="3"/>
        <v>-0.75759607385438021</v>
      </c>
    </row>
    <row r="64" spans="1:13" x14ac:dyDescent="0.2">
      <c r="A64" s="1" t="s">
        <v>12</v>
      </c>
      <c r="B64" s="1" t="s">
        <v>31</v>
      </c>
      <c r="C64" s="2">
        <v>0</v>
      </c>
      <c r="D64" s="2">
        <v>0</v>
      </c>
      <c r="E64" s="3" t="str">
        <f t="shared" si="0"/>
        <v/>
      </c>
      <c r="F64" s="2">
        <v>42.87039</v>
      </c>
      <c r="G64" s="2">
        <v>3.24</v>
      </c>
      <c r="H64" s="3">
        <f t="shared" si="1"/>
        <v>-0.92442336073919551</v>
      </c>
      <c r="I64" s="2">
        <v>10.414680000000001</v>
      </c>
      <c r="J64" s="3">
        <f t="shared" si="2"/>
        <v>-0.68890066713523601</v>
      </c>
      <c r="K64" s="2">
        <v>238.70853</v>
      </c>
      <c r="L64" s="2">
        <v>210.02821</v>
      </c>
      <c r="M64" s="3">
        <f t="shared" si="3"/>
        <v>-0.12014786400804356</v>
      </c>
    </row>
    <row r="65" spans="1:13" x14ac:dyDescent="0.2">
      <c r="A65" s="1" t="s">
        <v>13</v>
      </c>
      <c r="B65" s="1" t="s">
        <v>31</v>
      </c>
      <c r="C65" s="2">
        <v>0</v>
      </c>
      <c r="D65" s="2">
        <v>0</v>
      </c>
      <c r="E65" s="3" t="str">
        <f t="shared" si="0"/>
        <v/>
      </c>
      <c r="F65" s="2">
        <v>360.51195000000001</v>
      </c>
      <c r="G65" s="2">
        <v>68.030299999999997</v>
      </c>
      <c r="H65" s="3">
        <f t="shared" si="1"/>
        <v>-0.81129529825571667</v>
      </c>
      <c r="I65" s="2">
        <v>155.61367999999999</v>
      </c>
      <c r="J65" s="3">
        <f t="shared" si="2"/>
        <v>-0.56282571043882523</v>
      </c>
      <c r="K65" s="2">
        <v>16187.780119999999</v>
      </c>
      <c r="L65" s="2">
        <v>3484.3928000000001</v>
      </c>
      <c r="M65" s="3">
        <f t="shared" si="3"/>
        <v>-0.78475165994532914</v>
      </c>
    </row>
    <row r="66" spans="1:13" x14ac:dyDescent="0.2">
      <c r="A66" s="1" t="s">
        <v>14</v>
      </c>
      <c r="B66" s="1" t="s">
        <v>31</v>
      </c>
      <c r="C66" s="2">
        <v>0</v>
      </c>
      <c r="D66" s="2">
        <v>8.3583999999999996</v>
      </c>
      <c r="E66" s="3" t="str">
        <f t="shared" si="0"/>
        <v/>
      </c>
      <c r="F66" s="2">
        <v>29.018070000000002</v>
      </c>
      <c r="G66" s="2">
        <v>258.01389</v>
      </c>
      <c r="H66" s="3">
        <f t="shared" si="1"/>
        <v>7.8914903713444762</v>
      </c>
      <c r="I66" s="2">
        <v>181.35749000000001</v>
      </c>
      <c r="J66" s="3">
        <f t="shared" si="2"/>
        <v>0.42268119171697838</v>
      </c>
      <c r="K66" s="2">
        <v>476.89211999999998</v>
      </c>
      <c r="L66" s="2">
        <v>1685.7616599999999</v>
      </c>
      <c r="M66" s="3">
        <f t="shared" si="3"/>
        <v>2.5348909937954103</v>
      </c>
    </row>
    <row r="67" spans="1:13" x14ac:dyDescent="0.2">
      <c r="A67" s="1" t="s">
        <v>15</v>
      </c>
      <c r="B67" s="1" t="s">
        <v>31</v>
      </c>
      <c r="C67" s="2">
        <v>52.356059999999999</v>
      </c>
      <c r="D67" s="2">
        <v>51.946309999999997</v>
      </c>
      <c r="E67" s="3">
        <f t="shared" ref="E67:E127" si="4">IF(C67=0,"",(D67/C67-1))</f>
        <v>-7.8262191616405019E-3</v>
      </c>
      <c r="F67" s="2">
        <v>697.47554000000002</v>
      </c>
      <c r="G67" s="2">
        <v>866.93507999999997</v>
      </c>
      <c r="H67" s="3">
        <f t="shared" ref="H67:H127" si="5">IF(F67=0,"",(G67/F67-1))</f>
        <v>0.2429612657097624</v>
      </c>
      <c r="I67" s="2">
        <v>1069.0766699999999</v>
      </c>
      <c r="J67" s="3">
        <f t="shared" ref="J67:J127" si="6">IF(I67=0,"",(G67/I67-1))</f>
        <v>-0.18908053619765175</v>
      </c>
      <c r="K67" s="2">
        <v>4278.0774600000004</v>
      </c>
      <c r="L67" s="2">
        <v>5990.7765799999997</v>
      </c>
      <c r="M67" s="3">
        <f t="shared" ref="M67:M127" si="7">IF(K67=0,"",(L67/K67-1))</f>
        <v>0.40034317658194052</v>
      </c>
    </row>
    <row r="68" spans="1:13" x14ac:dyDescent="0.2">
      <c r="A68" s="1" t="s">
        <v>16</v>
      </c>
      <c r="B68" s="1" t="s">
        <v>31</v>
      </c>
      <c r="C68" s="2">
        <v>0</v>
      </c>
      <c r="D68" s="2">
        <v>0</v>
      </c>
      <c r="E68" s="3" t="str">
        <f t="shared" si="4"/>
        <v/>
      </c>
      <c r="F68" s="2">
        <v>30.27994</v>
      </c>
      <c r="G68" s="2">
        <v>7.46157</v>
      </c>
      <c r="H68" s="3">
        <f t="shared" si="5"/>
        <v>-0.75358042321087826</v>
      </c>
      <c r="I68" s="2">
        <v>48.492890000000003</v>
      </c>
      <c r="J68" s="3">
        <f t="shared" si="6"/>
        <v>-0.84613063894521445</v>
      </c>
      <c r="K68" s="2">
        <v>651.51799000000005</v>
      </c>
      <c r="L68" s="2">
        <v>801.11179000000004</v>
      </c>
      <c r="M68" s="3">
        <f t="shared" si="7"/>
        <v>0.22960808802839039</v>
      </c>
    </row>
    <row r="69" spans="1:13" x14ac:dyDescent="0.2">
      <c r="A69" s="1" t="s">
        <v>17</v>
      </c>
      <c r="B69" s="1" t="s">
        <v>31</v>
      </c>
      <c r="C69" s="2">
        <v>201.01964000000001</v>
      </c>
      <c r="D69" s="2">
        <v>846.47877000000005</v>
      </c>
      <c r="E69" s="3">
        <f t="shared" si="4"/>
        <v>3.210925708552657</v>
      </c>
      <c r="F69" s="2">
        <v>17584.922709999999</v>
      </c>
      <c r="G69" s="2">
        <v>21621.08959</v>
      </c>
      <c r="H69" s="3">
        <f t="shared" si="5"/>
        <v>0.2295242888787199</v>
      </c>
      <c r="I69" s="2">
        <v>10999.25267</v>
      </c>
      <c r="J69" s="3">
        <f t="shared" si="6"/>
        <v>0.96568714608862605</v>
      </c>
      <c r="K69" s="2">
        <v>109247.363</v>
      </c>
      <c r="L69" s="2">
        <v>113748.64319</v>
      </c>
      <c r="M69" s="3">
        <f t="shared" si="7"/>
        <v>4.1202643856950605E-2</v>
      </c>
    </row>
    <row r="70" spans="1:13" x14ac:dyDescent="0.2">
      <c r="A70" s="1" t="s">
        <v>18</v>
      </c>
      <c r="B70" s="1" t="s">
        <v>31</v>
      </c>
      <c r="C70" s="2">
        <v>0</v>
      </c>
      <c r="D70" s="2">
        <v>21.584050000000001</v>
      </c>
      <c r="E70" s="3" t="str">
        <f t="shared" si="4"/>
        <v/>
      </c>
      <c r="F70" s="2">
        <v>658.64792999999997</v>
      </c>
      <c r="G70" s="2">
        <v>968.70375000000001</v>
      </c>
      <c r="H70" s="3">
        <f t="shared" si="5"/>
        <v>0.47074591124882148</v>
      </c>
      <c r="I70" s="2">
        <v>885.58695999999998</v>
      </c>
      <c r="J70" s="3">
        <f t="shared" si="6"/>
        <v>9.3855029211360685E-2</v>
      </c>
      <c r="K70" s="2">
        <v>2759.8507100000002</v>
      </c>
      <c r="L70" s="2">
        <v>4173.1146399999998</v>
      </c>
      <c r="M70" s="3">
        <f t="shared" si="7"/>
        <v>0.51207984724652</v>
      </c>
    </row>
    <row r="71" spans="1:13" x14ac:dyDescent="0.2">
      <c r="A71" s="1" t="s">
        <v>19</v>
      </c>
      <c r="B71" s="1" t="s">
        <v>31</v>
      </c>
      <c r="C71" s="2">
        <v>0</v>
      </c>
      <c r="D71" s="2">
        <v>0</v>
      </c>
      <c r="E71" s="3" t="str">
        <f t="shared" si="4"/>
        <v/>
      </c>
      <c r="F71" s="2">
        <v>272.06025</v>
      </c>
      <c r="G71" s="2">
        <v>701.99603999999999</v>
      </c>
      <c r="H71" s="3">
        <f t="shared" si="5"/>
        <v>1.5802962395278253</v>
      </c>
      <c r="I71" s="2">
        <v>309.20755000000003</v>
      </c>
      <c r="J71" s="3">
        <f t="shared" si="6"/>
        <v>1.2703069184436147</v>
      </c>
      <c r="K71" s="2">
        <v>2595.5681</v>
      </c>
      <c r="L71" s="2">
        <v>5055.2451700000001</v>
      </c>
      <c r="M71" s="3">
        <f t="shared" si="7"/>
        <v>0.94764497606516285</v>
      </c>
    </row>
    <row r="72" spans="1:13" x14ac:dyDescent="0.2">
      <c r="A72" s="1" t="s">
        <v>20</v>
      </c>
      <c r="B72" s="1" t="s">
        <v>31</v>
      </c>
      <c r="C72" s="2">
        <v>0</v>
      </c>
      <c r="D72" s="2">
        <v>3.0542899999999999</v>
      </c>
      <c r="E72" s="3" t="str">
        <f t="shared" si="4"/>
        <v/>
      </c>
      <c r="F72" s="2">
        <v>28.768059999999998</v>
      </c>
      <c r="G72" s="2">
        <v>36.964739999999999</v>
      </c>
      <c r="H72" s="3">
        <f t="shared" si="5"/>
        <v>0.28492293189043694</v>
      </c>
      <c r="I72" s="2">
        <v>27.897580000000001</v>
      </c>
      <c r="J72" s="3">
        <f t="shared" si="6"/>
        <v>0.32501600497247418</v>
      </c>
      <c r="K72" s="2">
        <v>398.06277999999998</v>
      </c>
      <c r="L72" s="2">
        <v>423.66181</v>
      </c>
      <c r="M72" s="3">
        <f t="shared" si="7"/>
        <v>6.4309026832400695E-2</v>
      </c>
    </row>
    <row r="73" spans="1:13" x14ac:dyDescent="0.2">
      <c r="A73" s="1" t="s">
        <v>22</v>
      </c>
      <c r="B73" s="1" t="s">
        <v>31</v>
      </c>
      <c r="C73" s="2">
        <v>0</v>
      </c>
      <c r="D73" s="2">
        <v>22.125509999999998</v>
      </c>
      <c r="E73" s="3" t="str">
        <f t="shared" si="4"/>
        <v/>
      </c>
      <c r="F73" s="2">
        <v>12.34787</v>
      </c>
      <c r="G73" s="2">
        <v>1525.6107999999999</v>
      </c>
      <c r="H73" s="3">
        <f t="shared" si="5"/>
        <v>122.55254792931898</v>
      </c>
      <c r="I73" s="2">
        <v>492.34699000000001</v>
      </c>
      <c r="J73" s="3">
        <f t="shared" si="6"/>
        <v>2.0986495926379076</v>
      </c>
      <c r="K73" s="2">
        <v>1299.8768399999999</v>
      </c>
      <c r="L73" s="2">
        <v>7300.2320399999999</v>
      </c>
      <c r="M73" s="3">
        <f t="shared" si="7"/>
        <v>4.6160951679083695</v>
      </c>
    </row>
    <row r="74" spans="1:13" x14ac:dyDescent="0.2">
      <c r="A74" s="1" t="s">
        <v>23</v>
      </c>
      <c r="B74" s="1" t="s">
        <v>31</v>
      </c>
      <c r="C74" s="2">
        <v>162.59</v>
      </c>
      <c r="D74" s="2">
        <v>64.457499999999996</v>
      </c>
      <c r="E74" s="3">
        <f t="shared" si="4"/>
        <v>-0.60355802939910208</v>
      </c>
      <c r="F74" s="2">
        <v>7275.7749999999996</v>
      </c>
      <c r="G74" s="2">
        <v>2333.1284300000002</v>
      </c>
      <c r="H74" s="3">
        <f t="shared" si="5"/>
        <v>-0.67932922197291701</v>
      </c>
      <c r="I74" s="2">
        <v>2092.7111300000001</v>
      </c>
      <c r="J74" s="3">
        <f t="shared" si="6"/>
        <v>0.11488317549111526</v>
      </c>
      <c r="K74" s="2">
        <v>52139.580139999998</v>
      </c>
      <c r="L74" s="2">
        <v>33703.741260000003</v>
      </c>
      <c r="M74" s="3">
        <f t="shared" si="7"/>
        <v>-0.35358625501965912</v>
      </c>
    </row>
    <row r="75" spans="1:13" x14ac:dyDescent="0.2">
      <c r="A75" s="1" t="s">
        <v>24</v>
      </c>
      <c r="B75" s="1" t="s">
        <v>31</v>
      </c>
      <c r="C75" s="2">
        <v>0</v>
      </c>
      <c r="D75" s="2">
        <v>0</v>
      </c>
      <c r="E75" s="3" t="str">
        <f t="shared" si="4"/>
        <v/>
      </c>
      <c r="F75" s="2">
        <v>0</v>
      </c>
      <c r="G75" s="2">
        <v>0</v>
      </c>
      <c r="H75" s="3" t="str">
        <f t="shared" si="5"/>
        <v/>
      </c>
      <c r="I75" s="2">
        <v>0</v>
      </c>
      <c r="J75" s="3" t="str">
        <f t="shared" si="6"/>
        <v/>
      </c>
      <c r="K75" s="2">
        <v>0</v>
      </c>
      <c r="L75" s="2">
        <v>2.52</v>
      </c>
      <c r="M75" s="3" t="str">
        <f t="shared" si="7"/>
        <v/>
      </c>
    </row>
    <row r="76" spans="1:13" x14ac:dyDescent="0.2">
      <c r="A76" s="1" t="s">
        <v>25</v>
      </c>
      <c r="B76" s="1" t="s">
        <v>31</v>
      </c>
      <c r="C76" s="2">
        <v>0</v>
      </c>
      <c r="D76" s="2">
        <v>0.57508000000000004</v>
      </c>
      <c r="E76" s="3" t="str">
        <f t="shared" si="4"/>
        <v/>
      </c>
      <c r="F76" s="2">
        <v>5.4156199999999997</v>
      </c>
      <c r="G76" s="2">
        <v>8.8065099999999994</v>
      </c>
      <c r="H76" s="3">
        <f t="shared" si="5"/>
        <v>0.62613144940006871</v>
      </c>
      <c r="I76" s="2">
        <v>41.937629999999999</v>
      </c>
      <c r="J76" s="3">
        <f t="shared" si="6"/>
        <v>-0.79000935436742614</v>
      </c>
      <c r="K76" s="2">
        <v>25.394300000000001</v>
      </c>
      <c r="L76" s="2">
        <v>174.76754</v>
      </c>
      <c r="M76" s="3">
        <f t="shared" si="7"/>
        <v>5.8821562319103098</v>
      </c>
    </row>
    <row r="77" spans="1:13" x14ac:dyDescent="0.2">
      <c r="A77" s="1" t="s">
        <v>27</v>
      </c>
      <c r="B77" s="1" t="s">
        <v>31</v>
      </c>
      <c r="C77" s="2">
        <v>0</v>
      </c>
      <c r="D77" s="2">
        <v>0</v>
      </c>
      <c r="E77" s="3" t="str">
        <f t="shared" si="4"/>
        <v/>
      </c>
      <c r="F77" s="2">
        <v>132.08125000000001</v>
      </c>
      <c r="G77" s="2">
        <v>41.508000000000003</v>
      </c>
      <c r="H77" s="3">
        <f t="shared" si="5"/>
        <v>-0.68573889178062752</v>
      </c>
      <c r="I77" s="2">
        <v>62.889090000000003</v>
      </c>
      <c r="J77" s="3">
        <f t="shared" si="6"/>
        <v>-0.33998090924832902</v>
      </c>
      <c r="K77" s="2">
        <v>569.14588000000003</v>
      </c>
      <c r="L77" s="2">
        <v>500.88513</v>
      </c>
      <c r="M77" s="3">
        <f t="shared" si="7"/>
        <v>-0.1199354197205118</v>
      </c>
    </row>
    <row r="78" spans="1:13" x14ac:dyDescent="0.2">
      <c r="A78" s="6" t="s">
        <v>29</v>
      </c>
      <c r="B78" s="6" t="s">
        <v>31</v>
      </c>
      <c r="C78" s="5">
        <v>466.18750999999997</v>
      </c>
      <c r="D78" s="5">
        <v>1155.8110799999999</v>
      </c>
      <c r="E78" s="4">
        <f t="shared" si="4"/>
        <v>1.4792836684963953</v>
      </c>
      <c r="F78" s="5">
        <v>28433.525989999998</v>
      </c>
      <c r="G78" s="5">
        <v>31542.474590000002</v>
      </c>
      <c r="H78" s="4">
        <f t="shared" si="5"/>
        <v>0.10934094494975444</v>
      </c>
      <c r="I78" s="5">
        <v>20550.02288</v>
      </c>
      <c r="J78" s="4">
        <f t="shared" si="6"/>
        <v>0.53491189640952852</v>
      </c>
      <c r="K78" s="5">
        <v>201772.8345</v>
      </c>
      <c r="L78" s="5">
        <v>199665.80272000001</v>
      </c>
      <c r="M78" s="4">
        <f t="shared" si="7"/>
        <v>-1.0442593945915846E-2</v>
      </c>
    </row>
    <row r="79" spans="1:13" x14ac:dyDescent="0.2">
      <c r="A79" s="1" t="s">
        <v>3</v>
      </c>
      <c r="B79" s="1" t="s">
        <v>32</v>
      </c>
      <c r="C79" s="2">
        <v>0</v>
      </c>
      <c r="D79" s="2">
        <v>0.34895999999999999</v>
      </c>
      <c r="E79" s="3" t="str">
        <f t="shared" si="4"/>
        <v/>
      </c>
      <c r="F79" s="2">
        <v>1.2537700000000001</v>
      </c>
      <c r="G79" s="2">
        <v>34.083449999999999</v>
      </c>
      <c r="H79" s="3">
        <f t="shared" si="5"/>
        <v>26.184770731473872</v>
      </c>
      <c r="I79" s="2">
        <v>6.0816299999999996</v>
      </c>
      <c r="J79" s="3">
        <f t="shared" si="6"/>
        <v>4.6043281159820646</v>
      </c>
      <c r="K79" s="2">
        <v>62.600990000000003</v>
      </c>
      <c r="L79" s="2">
        <v>310.80757</v>
      </c>
      <c r="M79" s="3">
        <f t="shared" si="7"/>
        <v>3.9648986381844757</v>
      </c>
    </row>
    <row r="80" spans="1:13" x14ac:dyDescent="0.2">
      <c r="A80" s="1" t="s">
        <v>5</v>
      </c>
      <c r="B80" s="1" t="s">
        <v>32</v>
      </c>
      <c r="C80" s="2">
        <v>1.2087000000000001</v>
      </c>
      <c r="D80" s="2">
        <v>0</v>
      </c>
      <c r="E80" s="3">
        <f t="shared" si="4"/>
        <v>-1</v>
      </c>
      <c r="F80" s="2">
        <v>7.8637300000000003</v>
      </c>
      <c r="G80" s="2">
        <v>145.56616</v>
      </c>
      <c r="H80" s="3">
        <f t="shared" si="5"/>
        <v>17.511083162824765</v>
      </c>
      <c r="I80" s="2">
        <v>85.852829999999997</v>
      </c>
      <c r="J80" s="3">
        <f t="shared" si="6"/>
        <v>0.69553129465854524</v>
      </c>
      <c r="K80" s="2">
        <v>190.21691000000001</v>
      </c>
      <c r="L80" s="2">
        <v>348.48057</v>
      </c>
      <c r="M80" s="3">
        <f t="shared" si="7"/>
        <v>0.83201677495444537</v>
      </c>
    </row>
    <row r="81" spans="1:13" x14ac:dyDescent="0.2">
      <c r="A81" s="1" t="s">
        <v>6</v>
      </c>
      <c r="B81" s="1" t="s">
        <v>32</v>
      </c>
      <c r="C81" s="2">
        <v>5.2464700000000004</v>
      </c>
      <c r="D81" s="2">
        <v>4.4753999999999996</v>
      </c>
      <c r="E81" s="3">
        <f t="shared" si="4"/>
        <v>-0.14696929554538585</v>
      </c>
      <c r="F81" s="2">
        <v>45.764409999999998</v>
      </c>
      <c r="G81" s="2">
        <v>225.80116000000001</v>
      </c>
      <c r="H81" s="3">
        <f t="shared" si="5"/>
        <v>3.9339904087040569</v>
      </c>
      <c r="I81" s="2">
        <v>63.762529999999998</v>
      </c>
      <c r="J81" s="3">
        <f t="shared" si="6"/>
        <v>2.541282944701222</v>
      </c>
      <c r="K81" s="2">
        <v>829.87941000000001</v>
      </c>
      <c r="L81" s="2">
        <v>643.01607999999999</v>
      </c>
      <c r="M81" s="3">
        <f t="shared" si="7"/>
        <v>-0.22516925682009636</v>
      </c>
    </row>
    <row r="82" spans="1:13" x14ac:dyDescent="0.2">
      <c r="A82" s="1" t="s">
        <v>7</v>
      </c>
      <c r="B82" s="1" t="s">
        <v>32</v>
      </c>
      <c r="C82" s="2">
        <v>2.9416600000000002</v>
      </c>
      <c r="D82" s="2">
        <v>4.9108900000000002</v>
      </c>
      <c r="E82" s="3">
        <f t="shared" si="4"/>
        <v>0.66942814601279554</v>
      </c>
      <c r="F82" s="2">
        <v>49.934109999999997</v>
      </c>
      <c r="G82" s="2">
        <v>86.532679999999999</v>
      </c>
      <c r="H82" s="3">
        <f t="shared" si="5"/>
        <v>0.7329372647274579</v>
      </c>
      <c r="I82" s="2">
        <v>111.29918000000001</v>
      </c>
      <c r="J82" s="3">
        <f t="shared" si="6"/>
        <v>-0.22252185505769229</v>
      </c>
      <c r="K82" s="2">
        <v>587.95993999999996</v>
      </c>
      <c r="L82" s="2">
        <v>691.62869999999998</v>
      </c>
      <c r="M82" s="3">
        <f t="shared" si="7"/>
        <v>0.17631942747664064</v>
      </c>
    </row>
    <row r="83" spans="1:13" x14ac:dyDescent="0.2">
      <c r="A83" s="1" t="s">
        <v>8</v>
      </c>
      <c r="B83" s="1" t="s">
        <v>32</v>
      </c>
      <c r="C83" s="2">
        <v>0</v>
      </c>
      <c r="D83" s="2">
        <v>0</v>
      </c>
      <c r="E83" s="3" t="str">
        <f t="shared" si="4"/>
        <v/>
      </c>
      <c r="F83" s="2">
        <v>5.2499799999999999</v>
      </c>
      <c r="G83" s="2">
        <v>6.3018799999999997</v>
      </c>
      <c r="H83" s="3">
        <f t="shared" si="5"/>
        <v>0.20036266804825931</v>
      </c>
      <c r="I83" s="2">
        <v>22.327439999999999</v>
      </c>
      <c r="J83" s="3">
        <f t="shared" si="6"/>
        <v>-0.71775178883024648</v>
      </c>
      <c r="K83" s="2">
        <v>61.535899999999998</v>
      </c>
      <c r="L83" s="2">
        <v>55.918640000000003</v>
      </c>
      <c r="M83" s="3">
        <f t="shared" si="7"/>
        <v>-9.1284274707934654E-2</v>
      </c>
    </row>
    <row r="84" spans="1:13" x14ac:dyDescent="0.2">
      <c r="A84" s="1" t="s">
        <v>110</v>
      </c>
      <c r="B84" s="1" t="s">
        <v>32</v>
      </c>
      <c r="C84" s="2">
        <v>9.5519499999999997</v>
      </c>
      <c r="D84" s="2">
        <v>31.213090000000001</v>
      </c>
      <c r="E84" s="3">
        <f t="shared" si="4"/>
        <v>2.2677191568213821</v>
      </c>
      <c r="F84" s="2">
        <v>216.91918999999999</v>
      </c>
      <c r="G84" s="2">
        <v>352.93570999999997</v>
      </c>
      <c r="H84" s="3">
        <f t="shared" si="5"/>
        <v>0.62703774617635255</v>
      </c>
      <c r="I84" s="2">
        <v>357.21568000000002</v>
      </c>
      <c r="J84" s="3">
        <f t="shared" si="6"/>
        <v>-1.198147292974383E-2</v>
      </c>
      <c r="K84" s="2">
        <v>1587.83852</v>
      </c>
      <c r="L84" s="2">
        <v>1881.8953200000001</v>
      </c>
      <c r="M84" s="3">
        <f t="shared" si="7"/>
        <v>0.18519313916127955</v>
      </c>
    </row>
    <row r="85" spans="1:13" x14ac:dyDescent="0.2">
      <c r="A85" s="1" t="s">
        <v>9</v>
      </c>
      <c r="B85" s="1" t="s">
        <v>32</v>
      </c>
      <c r="C85" s="2">
        <v>0</v>
      </c>
      <c r="D85" s="2">
        <v>0</v>
      </c>
      <c r="E85" s="3" t="str">
        <f t="shared" si="4"/>
        <v/>
      </c>
      <c r="F85" s="2">
        <v>0</v>
      </c>
      <c r="G85" s="2">
        <v>0</v>
      </c>
      <c r="H85" s="3" t="str">
        <f t="shared" si="5"/>
        <v/>
      </c>
      <c r="I85" s="2">
        <v>0</v>
      </c>
      <c r="J85" s="3" t="str">
        <f t="shared" si="6"/>
        <v/>
      </c>
      <c r="K85" s="2">
        <v>0</v>
      </c>
      <c r="L85" s="2">
        <v>0</v>
      </c>
      <c r="M85" s="3" t="str">
        <f t="shared" si="7"/>
        <v/>
      </c>
    </row>
    <row r="86" spans="1:13" x14ac:dyDescent="0.2">
      <c r="A86" s="1" t="s">
        <v>10</v>
      </c>
      <c r="B86" s="1" t="s">
        <v>32</v>
      </c>
      <c r="C86" s="2">
        <v>0</v>
      </c>
      <c r="D86" s="2">
        <v>0</v>
      </c>
      <c r="E86" s="3" t="str">
        <f t="shared" si="4"/>
        <v/>
      </c>
      <c r="F86" s="2">
        <v>0</v>
      </c>
      <c r="G86" s="2">
        <v>0</v>
      </c>
      <c r="H86" s="3" t="str">
        <f t="shared" si="5"/>
        <v/>
      </c>
      <c r="I86" s="2">
        <v>0</v>
      </c>
      <c r="J86" s="3" t="str">
        <f t="shared" si="6"/>
        <v/>
      </c>
      <c r="K86" s="2">
        <v>0</v>
      </c>
      <c r="L86" s="2">
        <v>0</v>
      </c>
      <c r="M86" s="3" t="str">
        <f t="shared" si="7"/>
        <v/>
      </c>
    </row>
    <row r="87" spans="1:13" x14ac:dyDescent="0.2">
      <c r="A87" s="1" t="s">
        <v>11</v>
      </c>
      <c r="B87" s="1" t="s">
        <v>32</v>
      </c>
      <c r="C87" s="2">
        <v>0</v>
      </c>
      <c r="D87" s="2">
        <v>0</v>
      </c>
      <c r="E87" s="3" t="str">
        <f t="shared" si="4"/>
        <v/>
      </c>
      <c r="F87" s="2">
        <v>8.7505699999999997</v>
      </c>
      <c r="G87" s="2">
        <v>6.2547600000000001</v>
      </c>
      <c r="H87" s="3">
        <f t="shared" si="5"/>
        <v>-0.28521684873099695</v>
      </c>
      <c r="I87" s="2">
        <v>1.06359</v>
      </c>
      <c r="J87" s="3">
        <f t="shared" si="6"/>
        <v>4.8807999323047415</v>
      </c>
      <c r="K87" s="2">
        <v>12.55294</v>
      </c>
      <c r="L87" s="2">
        <v>23.834630000000001</v>
      </c>
      <c r="M87" s="3">
        <f t="shared" si="7"/>
        <v>0.89872890334853839</v>
      </c>
    </row>
    <row r="88" spans="1:13" x14ac:dyDescent="0.2">
      <c r="A88" s="1" t="s">
        <v>12</v>
      </c>
      <c r="B88" s="1" t="s">
        <v>32</v>
      </c>
      <c r="C88" s="2">
        <v>23.000409999999999</v>
      </c>
      <c r="D88" s="2">
        <v>15.83155</v>
      </c>
      <c r="E88" s="3">
        <f t="shared" si="4"/>
        <v>-0.31168400911114191</v>
      </c>
      <c r="F88" s="2">
        <v>341.29782</v>
      </c>
      <c r="G88" s="2">
        <v>524.40409</v>
      </c>
      <c r="H88" s="3">
        <f t="shared" si="5"/>
        <v>0.53649996944017975</v>
      </c>
      <c r="I88" s="2">
        <v>300.86084</v>
      </c>
      <c r="J88" s="3">
        <f t="shared" si="6"/>
        <v>0.74301211816067525</v>
      </c>
      <c r="K88" s="2">
        <v>2480.04412</v>
      </c>
      <c r="L88" s="2">
        <v>2588.9643999999998</v>
      </c>
      <c r="M88" s="3">
        <f t="shared" si="7"/>
        <v>4.3918686414336827E-2</v>
      </c>
    </row>
    <row r="89" spans="1:13" x14ac:dyDescent="0.2">
      <c r="A89" s="1" t="s">
        <v>13</v>
      </c>
      <c r="B89" s="1" t="s">
        <v>32</v>
      </c>
      <c r="C89" s="2">
        <v>0</v>
      </c>
      <c r="D89" s="2">
        <v>11.03735</v>
      </c>
      <c r="E89" s="3" t="str">
        <f t="shared" si="4"/>
        <v/>
      </c>
      <c r="F89" s="2">
        <v>449.45659000000001</v>
      </c>
      <c r="G89" s="2">
        <v>28.051400000000001</v>
      </c>
      <c r="H89" s="3">
        <f t="shared" si="5"/>
        <v>-0.93758818843884351</v>
      </c>
      <c r="I89" s="2">
        <v>18.34085</v>
      </c>
      <c r="J89" s="3">
        <f t="shared" si="6"/>
        <v>0.52944928942769831</v>
      </c>
      <c r="K89" s="2">
        <v>1782.41175</v>
      </c>
      <c r="L89" s="2">
        <v>866.99956999999995</v>
      </c>
      <c r="M89" s="3">
        <f t="shared" si="7"/>
        <v>-0.51358064712039742</v>
      </c>
    </row>
    <row r="90" spans="1:13" x14ac:dyDescent="0.2">
      <c r="A90" s="1" t="s">
        <v>14</v>
      </c>
      <c r="B90" s="1" t="s">
        <v>32</v>
      </c>
      <c r="C90" s="2">
        <v>0</v>
      </c>
      <c r="D90" s="2">
        <v>0</v>
      </c>
      <c r="E90" s="3" t="str">
        <f t="shared" si="4"/>
        <v/>
      </c>
      <c r="F90" s="2">
        <v>7.8380900000000002</v>
      </c>
      <c r="G90" s="2">
        <v>113.94915</v>
      </c>
      <c r="H90" s="3">
        <f t="shared" si="5"/>
        <v>13.53787210914904</v>
      </c>
      <c r="I90" s="2">
        <v>36.021250000000002</v>
      </c>
      <c r="J90" s="3">
        <f t="shared" si="6"/>
        <v>2.1633868896831729</v>
      </c>
      <c r="K90" s="2">
        <v>681.10131000000001</v>
      </c>
      <c r="L90" s="2">
        <v>815.22424999999998</v>
      </c>
      <c r="M90" s="3">
        <f t="shared" si="7"/>
        <v>0.19692069010996316</v>
      </c>
    </row>
    <row r="91" spans="1:13" x14ac:dyDescent="0.2">
      <c r="A91" s="1" t="s">
        <v>15</v>
      </c>
      <c r="B91" s="1" t="s">
        <v>32</v>
      </c>
      <c r="C91" s="2">
        <v>27.64669</v>
      </c>
      <c r="D91" s="2">
        <v>41.662260000000003</v>
      </c>
      <c r="E91" s="3">
        <f t="shared" si="4"/>
        <v>0.5069529119037397</v>
      </c>
      <c r="F91" s="2">
        <v>359.71021000000002</v>
      </c>
      <c r="G91" s="2">
        <v>506.51711</v>
      </c>
      <c r="H91" s="3">
        <f t="shared" si="5"/>
        <v>0.40812547411428768</v>
      </c>
      <c r="I91" s="2">
        <v>272.76112000000001</v>
      </c>
      <c r="J91" s="3">
        <f t="shared" si="6"/>
        <v>0.85699893738521093</v>
      </c>
      <c r="K91" s="2">
        <v>2053.9211100000002</v>
      </c>
      <c r="L91" s="2">
        <v>3448.8324200000002</v>
      </c>
      <c r="M91" s="3">
        <f t="shared" si="7"/>
        <v>0.67914551499010578</v>
      </c>
    </row>
    <row r="92" spans="1:13" x14ac:dyDescent="0.2">
      <c r="A92" s="1" t="s">
        <v>16</v>
      </c>
      <c r="B92" s="1" t="s">
        <v>32</v>
      </c>
      <c r="C92" s="2">
        <v>0</v>
      </c>
      <c r="D92" s="2">
        <v>0</v>
      </c>
      <c r="E92" s="3" t="str">
        <f t="shared" si="4"/>
        <v/>
      </c>
      <c r="F92" s="2">
        <v>0</v>
      </c>
      <c r="G92" s="2">
        <v>0</v>
      </c>
      <c r="H92" s="3" t="str">
        <f t="shared" si="5"/>
        <v/>
      </c>
      <c r="I92" s="2">
        <v>0</v>
      </c>
      <c r="J92" s="3" t="str">
        <f t="shared" si="6"/>
        <v/>
      </c>
      <c r="K92" s="2">
        <v>851.20996000000002</v>
      </c>
      <c r="L92" s="2">
        <v>0</v>
      </c>
      <c r="M92" s="3">
        <f t="shared" si="7"/>
        <v>-1</v>
      </c>
    </row>
    <row r="93" spans="1:13" x14ac:dyDescent="0.2">
      <c r="A93" s="1" t="s">
        <v>17</v>
      </c>
      <c r="B93" s="1" t="s">
        <v>32</v>
      </c>
      <c r="C93" s="2">
        <v>0</v>
      </c>
      <c r="D93" s="2">
        <v>0</v>
      </c>
      <c r="E93" s="3" t="str">
        <f t="shared" si="4"/>
        <v/>
      </c>
      <c r="F93" s="2">
        <v>3.61198</v>
      </c>
      <c r="G93" s="2">
        <v>23.409739999999999</v>
      </c>
      <c r="H93" s="3">
        <f t="shared" si="5"/>
        <v>5.4811377693121219</v>
      </c>
      <c r="I93" s="2">
        <v>13.98076</v>
      </c>
      <c r="J93" s="3">
        <f t="shared" si="6"/>
        <v>0.67442542465502586</v>
      </c>
      <c r="K93" s="2">
        <v>129.23606000000001</v>
      </c>
      <c r="L93" s="2">
        <v>54.579659999999997</v>
      </c>
      <c r="M93" s="3">
        <f t="shared" si="7"/>
        <v>-0.57767468305672587</v>
      </c>
    </row>
    <row r="94" spans="1:13" x14ac:dyDescent="0.2">
      <c r="A94" s="1" t="s">
        <v>18</v>
      </c>
      <c r="B94" s="1" t="s">
        <v>32</v>
      </c>
      <c r="C94" s="2">
        <v>5.5272300000000003</v>
      </c>
      <c r="D94" s="2">
        <v>0.84653999999999996</v>
      </c>
      <c r="E94" s="3">
        <f t="shared" si="4"/>
        <v>-0.84684190815290838</v>
      </c>
      <c r="F94" s="2">
        <v>149.20314999999999</v>
      </c>
      <c r="G94" s="2">
        <v>255.39139</v>
      </c>
      <c r="H94" s="3">
        <f t="shared" si="5"/>
        <v>0.71170240038497856</v>
      </c>
      <c r="I94" s="2">
        <v>197.83940999999999</v>
      </c>
      <c r="J94" s="3">
        <f t="shared" si="6"/>
        <v>0.29090250521875305</v>
      </c>
      <c r="K94" s="2">
        <v>1137.94965</v>
      </c>
      <c r="L94" s="2">
        <v>1660.7410299999999</v>
      </c>
      <c r="M94" s="3">
        <f t="shared" si="7"/>
        <v>0.4594152122635653</v>
      </c>
    </row>
    <row r="95" spans="1:13" x14ac:dyDescent="0.2">
      <c r="A95" s="1" t="s">
        <v>19</v>
      </c>
      <c r="B95" s="1" t="s">
        <v>32</v>
      </c>
      <c r="C95" s="2">
        <v>0</v>
      </c>
      <c r="D95" s="2">
        <v>0</v>
      </c>
      <c r="E95" s="3" t="str">
        <f t="shared" si="4"/>
        <v/>
      </c>
      <c r="F95" s="2">
        <v>84.231579999999994</v>
      </c>
      <c r="G95" s="2">
        <v>49.918500000000002</v>
      </c>
      <c r="H95" s="3">
        <f t="shared" si="5"/>
        <v>-0.40736597841332189</v>
      </c>
      <c r="I95" s="2">
        <v>35.838000000000001</v>
      </c>
      <c r="J95" s="3">
        <f t="shared" si="6"/>
        <v>0.39289301858362635</v>
      </c>
      <c r="K95" s="2">
        <v>294.10966999999999</v>
      </c>
      <c r="L95" s="2">
        <v>354.04280999999997</v>
      </c>
      <c r="M95" s="3">
        <f t="shared" si="7"/>
        <v>0.20377820287241821</v>
      </c>
    </row>
    <row r="96" spans="1:13" x14ac:dyDescent="0.2">
      <c r="A96" s="1" t="s">
        <v>20</v>
      </c>
      <c r="B96" s="1" t="s">
        <v>32</v>
      </c>
      <c r="C96" s="2">
        <v>8.3232300000000006</v>
      </c>
      <c r="D96" s="2">
        <v>0.94706000000000001</v>
      </c>
      <c r="E96" s="3">
        <f t="shared" si="4"/>
        <v>-0.88621484688035779</v>
      </c>
      <c r="F96" s="2">
        <v>153.6662</v>
      </c>
      <c r="G96" s="2">
        <v>209.53838999999999</v>
      </c>
      <c r="H96" s="3">
        <f t="shared" si="5"/>
        <v>0.36359453152352295</v>
      </c>
      <c r="I96" s="2">
        <v>129.92509000000001</v>
      </c>
      <c r="J96" s="3">
        <f t="shared" si="6"/>
        <v>0.61276309294840559</v>
      </c>
      <c r="K96" s="2">
        <v>1365.50712</v>
      </c>
      <c r="L96" s="2">
        <v>1508.9827</v>
      </c>
      <c r="M96" s="3">
        <f t="shared" si="7"/>
        <v>0.1050712793061086</v>
      </c>
    </row>
    <row r="97" spans="1:13" x14ac:dyDescent="0.2">
      <c r="A97" s="1" t="s">
        <v>21</v>
      </c>
      <c r="B97" s="1" t="s">
        <v>32</v>
      </c>
      <c r="C97" s="2">
        <v>0</v>
      </c>
      <c r="D97" s="2">
        <v>0</v>
      </c>
      <c r="E97" s="3" t="str">
        <f t="shared" si="4"/>
        <v/>
      </c>
      <c r="F97" s="2">
        <v>0</v>
      </c>
      <c r="G97" s="2">
        <v>0.93886000000000003</v>
      </c>
      <c r="H97" s="3" t="str">
        <f t="shared" si="5"/>
        <v/>
      </c>
      <c r="I97" s="2">
        <v>2.4565899999999998</v>
      </c>
      <c r="J97" s="3">
        <f t="shared" si="6"/>
        <v>-0.61781982341375641</v>
      </c>
      <c r="K97" s="2">
        <v>7.2649299999999997</v>
      </c>
      <c r="L97" s="2">
        <v>5.3757799999999998</v>
      </c>
      <c r="M97" s="3">
        <f t="shared" si="7"/>
        <v>-0.26003691707972409</v>
      </c>
    </row>
    <row r="98" spans="1:13" x14ac:dyDescent="0.2">
      <c r="A98" s="1" t="s">
        <v>22</v>
      </c>
      <c r="B98" s="1" t="s">
        <v>32</v>
      </c>
      <c r="C98" s="2">
        <v>26.612079999999999</v>
      </c>
      <c r="D98" s="2">
        <v>0</v>
      </c>
      <c r="E98" s="3">
        <f t="shared" si="4"/>
        <v>-1</v>
      </c>
      <c r="F98" s="2">
        <v>152.91543999999999</v>
      </c>
      <c r="G98" s="2">
        <v>306.18047000000001</v>
      </c>
      <c r="H98" s="3">
        <f t="shared" si="5"/>
        <v>1.0022861654781234</v>
      </c>
      <c r="I98" s="2">
        <v>299.56943999999999</v>
      </c>
      <c r="J98" s="3">
        <f t="shared" si="6"/>
        <v>2.2068439290736874E-2</v>
      </c>
      <c r="K98" s="2">
        <v>999.35002999999995</v>
      </c>
      <c r="L98" s="2">
        <v>1822.67461</v>
      </c>
      <c r="M98" s="3">
        <f t="shared" si="7"/>
        <v>0.82386006432601011</v>
      </c>
    </row>
    <row r="99" spans="1:13" x14ac:dyDescent="0.2">
      <c r="A99" s="1" t="s">
        <v>23</v>
      </c>
      <c r="B99" s="1" t="s">
        <v>32</v>
      </c>
      <c r="C99" s="2">
        <v>0</v>
      </c>
      <c r="D99" s="2">
        <v>0</v>
      </c>
      <c r="E99" s="3" t="str">
        <f t="shared" si="4"/>
        <v/>
      </c>
      <c r="F99" s="2">
        <v>0</v>
      </c>
      <c r="G99" s="2">
        <v>0</v>
      </c>
      <c r="H99" s="3" t="str">
        <f t="shared" si="5"/>
        <v/>
      </c>
      <c r="I99" s="2">
        <v>0</v>
      </c>
      <c r="J99" s="3" t="str">
        <f t="shared" si="6"/>
        <v/>
      </c>
      <c r="K99" s="2">
        <v>0</v>
      </c>
      <c r="L99" s="2">
        <v>0</v>
      </c>
      <c r="M99" s="3" t="str">
        <f t="shared" si="7"/>
        <v/>
      </c>
    </row>
    <row r="100" spans="1:13" x14ac:dyDescent="0.2">
      <c r="A100" s="1" t="s">
        <v>24</v>
      </c>
      <c r="B100" s="1" t="s">
        <v>32</v>
      </c>
      <c r="C100" s="2">
        <v>0</v>
      </c>
      <c r="D100" s="2">
        <v>0</v>
      </c>
      <c r="E100" s="3" t="str">
        <f t="shared" si="4"/>
        <v/>
      </c>
      <c r="F100" s="2">
        <v>0</v>
      </c>
      <c r="G100" s="2">
        <v>0</v>
      </c>
      <c r="H100" s="3" t="str">
        <f t="shared" si="5"/>
        <v/>
      </c>
      <c r="I100" s="2">
        <v>0</v>
      </c>
      <c r="J100" s="3" t="str">
        <f t="shared" si="6"/>
        <v/>
      </c>
      <c r="K100" s="2">
        <v>4.9279999999999999</v>
      </c>
      <c r="L100" s="2">
        <v>0</v>
      </c>
      <c r="M100" s="3">
        <f t="shared" si="7"/>
        <v>-1</v>
      </c>
    </row>
    <row r="101" spans="1:13" x14ac:dyDescent="0.2">
      <c r="A101" s="1" t="s">
        <v>25</v>
      </c>
      <c r="B101" s="1" t="s">
        <v>32</v>
      </c>
      <c r="C101" s="2">
        <v>0.22497</v>
      </c>
      <c r="D101" s="2">
        <v>50.513869999999997</v>
      </c>
      <c r="E101" s="3">
        <f t="shared" si="4"/>
        <v>223.53602702582566</v>
      </c>
      <c r="F101" s="2">
        <v>73.320310000000006</v>
      </c>
      <c r="G101" s="2">
        <v>164.39864</v>
      </c>
      <c r="H101" s="3">
        <f t="shared" si="5"/>
        <v>1.2421978303146832</v>
      </c>
      <c r="I101" s="2">
        <v>328.55486000000002</v>
      </c>
      <c r="J101" s="3">
        <f t="shared" si="6"/>
        <v>-0.49963108139687851</v>
      </c>
      <c r="K101" s="2">
        <v>1108.55997</v>
      </c>
      <c r="L101" s="2">
        <v>1990.1330599999999</v>
      </c>
      <c r="M101" s="3">
        <f t="shared" si="7"/>
        <v>0.79524167736274998</v>
      </c>
    </row>
    <row r="102" spans="1:13" x14ac:dyDescent="0.2">
      <c r="A102" s="1" t="s">
        <v>27</v>
      </c>
      <c r="B102" s="1" t="s">
        <v>32</v>
      </c>
      <c r="C102" s="2">
        <v>0</v>
      </c>
      <c r="D102" s="2">
        <v>0</v>
      </c>
      <c r="E102" s="3" t="str">
        <f t="shared" si="4"/>
        <v/>
      </c>
      <c r="F102" s="2">
        <v>0</v>
      </c>
      <c r="G102" s="2">
        <v>0</v>
      </c>
      <c r="H102" s="3" t="str">
        <f t="shared" si="5"/>
        <v/>
      </c>
      <c r="I102" s="2">
        <v>0</v>
      </c>
      <c r="J102" s="3" t="str">
        <f t="shared" si="6"/>
        <v/>
      </c>
      <c r="K102" s="2">
        <v>11.74187</v>
      </c>
      <c r="L102" s="2">
        <v>2.7301000000000002</v>
      </c>
      <c r="M102" s="3">
        <f t="shared" si="7"/>
        <v>-0.76749018682714087</v>
      </c>
    </row>
    <row r="103" spans="1:13" x14ac:dyDescent="0.2">
      <c r="A103" s="1" t="s">
        <v>28</v>
      </c>
      <c r="B103" s="1" t="s">
        <v>32</v>
      </c>
      <c r="C103" s="2">
        <v>0</v>
      </c>
      <c r="D103" s="2">
        <v>0</v>
      </c>
      <c r="E103" s="3" t="str">
        <f t="shared" si="4"/>
        <v/>
      </c>
      <c r="F103" s="2">
        <v>0</v>
      </c>
      <c r="G103" s="2">
        <v>0</v>
      </c>
      <c r="H103" s="3" t="str">
        <f t="shared" si="5"/>
        <v/>
      </c>
      <c r="I103" s="2">
        <v>0</v>
      </c>
      <c r="J103" s="3" t="str">
        <f t="shared" si="6"/>
        <v/>
      </c>
      <c r="K103" s="2">
        <v>17.307410000000001</v>
      </c>
      <c r="L103" s="2">
        <v>36.774650000000001</v>
      </c>
      <c r="M103" s="3">
        <f t="shared" si="7"/>
        <v>1.1247922132774342</v>
      </c>
    </row>
    <row r="104" spans="1:13" x14ac:dyDescent="0.2">
      <c r="A104" s="6" t="s">
        <v>29</v>
      </c>
      <c r="B104" s="6" t="s">
        <v>32</v>
      </c>
      <c r="C104" s="5">
        <v>110.28339</v>
      </c>
      <c r="D104" s="5">
        <v>161.78697</v>
      </c>
      <c r="E104" s="4">
        <f t="shared" si="4"/>
        <v>0.4670112153788526</v>
      </c>
      <c r="F104" s="5">
        <v>2110.98713</v>
      </c>
      <c r="G104" s="5">
        <v>3049.0130300000001</v>
      </c>
      <c r="H104" s="4">
        <f t="shared" si="5"/>
        <v>0.44435415387871169</v>
      </c>
      <c r="I104" s="5">
        <v>2283.7510900000002</v>
      </c>
      <c r="J104" s="4">
        <f t="shared" si="6"/>
        <v>0.33508990684269357</v>
      </c>
      <c r="K104" s="5">
        <v>16261.253119999999</v>
      </c>
      <c r="L104" s="5">
        <v>19156.999059999998</v>
      </c>
      <c r="M104" s="4">
        <f t="shared" si="7"/>
        <v>0.17807643227928538</v>
      </c>
    </row>
    <row r="105" spans="1:13" x14ac:dyDescent="0.2">
      <c r="A105" s="1" t="s">
        <v>3</v>
      </c>
      <c r="B105" s="1" t="s">
        <v>33</v>
      </c>
      <c r="C105" s="2">
        <v>0</v>
      </c>
      <c r="D105" s="2">
        <v>19</v>
      </c>
      <c r="E105" s="3" t="str">
        <f t="shared" si="4"/>
        <v/>
      </c>
      <c r="F105" s="2">
        <v>3158.0611199999998</v>
      </c>
      <c r="G105" s="2">
        <v>1485.80303</v>
      </c>
      <c r="H105" s="3">
        <f t="shared" si="5"/>
        <v>-0.52952049579078442</v>
      </c>
      <c r="I105" s="2">
        <v>2389.5635000000002</v>
      </c>
      <c r="J105" s="3">
        <f t="shared" si="6"/>
        <v>-0.37821153110181005</v>
      </c>
      <c r="K105" s="2">
        <v>19460.739249999999</v>
      </c>
      <c r="L105" s="2">
        <v>18118.80284</v>
      </c>
      <c r="M105" s="3">
        <f t="shared" si="7"/>
        <v>-6.8956086033576502E-2</v>
      </c>
    </row>
    <row r="106" spans="1:13" x14ac:dyDescent="0.2">
      <c r="A106" s="1" t="s">
        <v>5</v>
      </c>
      <c r="B106" s="1" t="s">
        <v>33</v>
      </c>
      <c r="C106" s="2">
        <v>0</v>
      </c>
      <c r="D106" s="2">
        <v>1.6384000000000001</v>
      </c>
      <c r="E106" s="3" t="str">
        <f t="shared" si="4"/>
        <v/>
      </c>
      <c r="F106" s="2">
        <v>45.466729999999998</v>
      </c>
      <c r="G106" s="2">
        <v>51.26193</v>
      </c>
      <c r="H106" s="3">
        <f t="shared" si="5"/>
        <v>0.12746023300993947</v>
      </c>
      <c r="I106" s="2">
        <v>32.751660000000001</v>
      </c>
      <c r="J106" s="3">
        <f t="shared" si="6"/>
        <v>0.56517043716257431</v>
      </c>
      <c r="K106" s="2">
        <v>360.15302000000003</v>
      </c>
      <c r="L106" s="2">
        <v>254.66941</v>
      </c>
      <c r="M106" s="3">
        <f t="shared" si="7"/>
        <v>-0.2928855351539188</v>
      </c>
    </row>
    <row r="107" spans="1:13" x14ac:dyDescent="0.2">
      <c r="A107" s="1" t="s">
        <v>6</v>
      </c>
      <c r="B107" s="1" t="s">
        <v>33</v>
      </c>
      <c r="C107" s="2">
        <v>0</v>
      </c>
      <c r="D107" s="2">
        <v>0</v>
      </c>
      <c r="E107" s="3" t="str">
        <f t="shared" si="4"/>
        <v/>
      </c>
      <c r="F107" s="2">
        <v>166.78153</v>
      </c>
      <c r="G107" s="2">
        <v>302.54658999999998</v>
      </c>
      <c r="H107" s="3">
        <f t="shared" si="5"/>
        <v>0.81402934725445908</v>
      </c>
      <c r="I107" s="2">
        <v>194.39712</v>
      </c>
      <c r="J107" s="3">
        <f t="shared" si="6"/>
        <v>0.5563326761219507</v>
      </c>
      <c r="K107" s="2">
        <v>1255.07248</v>
      </c>
      <c r="L107" s="2">
        <v>1684.98207</v>
      </c>
      <c r="M107" s="3">
        <f t="shared" si="7"/>
        <v>0.34253765965771144</v>
      </c>
    </row>
    <row r="108" spans="1:13" x14ac:dyDescent="0.2">
      <c r="A108" s="1" t="s">
        <v>7</v>
      </c>
      <c r="B108" s="1" t="s">
        <v>33</v>
      </c>
      <c r="C108" s="2">
        <v>0</v>
      </c>
      <c r="D108" s="2">
        <v>0</v>
      </c>
      <c r="E108" s="3" t="str">
        <f t="shared" si="4"/>
        <v/>
      </c>
      <c r="F108" s="2">
        <v>24.8948</v>
      </c>
      <c r="G108" s="2">
        <v>30.81</v>
      </c>
      <c r="H108" s="3">
        <f t="shared" si="5"/>
        <v>0.23760785384899652</v>
      </c>
      <c r="I108" s="2">
        <v>0</v>
      </c>
      <c r="J108" s="3" t="str">
        <f t="shared" si="6"/>
        <v/>
      </c>
      <c r="K108" s="2">
        <v>108.85405</v>
      </c>
      <c r="L108" s="2">
        <v>30.81</v>
      </c>
      <c r="M108" s="3">
        <f t="shared" si="7"/>
        <v>-0.71696046219685905</v>
      </c>
    </row>
    <row r="109" spans="1:13" x14ac:dyDescent="0.2">
      <c r="A109" s="1" t="s">
        <v>8</v>
      </c>
      <c r="B109" s="1" t="s">
        <v>33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0</v>
      </c>
      <c r="H109" s="3" t="str">
        <f t="shared" si="5"/>
        <v/>
      </c>
      <c r="I109" s="2">
        <v>0</v>
      </c>
      <c r="J109" s="3" t="str">
        <f t="shared" si="6"/>
        <v/>
      </c>
      <c r="K109" s="2">
        <v>4.6169799999999999</v>
      </c>
      <c r="L109" s="2">
        <v>0.85224</v>
      </c>
      <c r="M109" s="3">
        <f t="shared" si="7"/>
        <v>-0.81541180598573093</v>
      </c>
    </row>
    <row r="110" spans="1:13" x14ac:dyDescent="0.2">
      <c r="A110" s="1" t="s">
        <v>110</v>
      </c>
      <c r="B110" s="1" t="s">
        <v>33</v>
      </c>
      <c r="C110" s="2">
        <v>0</v>
      </c>
      <c r="D110" s="2">
        <v>13.758760000000001</v>
      </c>
      <c r="E110" s="3" t="str">
        <f t="shared" si="4"/>
        <v/>
      </c>
      <c r="F110" s="2">
        <v>109.70397</v>
      </c>
      <c r="G110" s="2">
        <v>151.56992</v>
      </c>
      <c r="H110" s="3">
        <f t="shared" si="5"/>
        <v>0.38162657194630234</v>
      </c>
      <c r="I110" s="2">
        <v>19.42925</v>
      </c>
      <c r="J110" s="3">
        <f t="shared" si="6"/>
        <v>6.8011204755716248</v>
      </c>
      <c r="K110" s="2">
        <v>767.93880999999999</v>
      </c>
      <c r="L110" s="2">
        <v>980.17178000000001</v>
      </c>
      <c r="M110" s="3">
        <f t="shared" si="7"/>
        <v>0.27636703242020033</v>
      </c>
    </row>
    <row r="111" spans="1:13" x14ac:dyDescent="0.2">
      <c r="A111" s="1" t="s">
        <v>11</v>
      </c>
      <c r="B111" s="1" t="s">
        <v>33</v>
      </c>
      <c r="C111" s="2">
        <v>22.4</v>
      </c>
      <c r="D111" s="2">
        <v>0</v>
      </c>
      <c r="E111" s="3">
        <f t="shared" si="4"/>
        <v>-1</v>
      </c>
      <c r="F111" s="2">
        <v>184.33799999999999</v>
      </c>
      <c r="G111" s="2">
        <v>11.82629</v>
      </c>
      <c r="H111" s="3">
        <f t="shared" si="5"/>
        <v>-0.9358445355813777</v>
      </c>
      <c r="I111" s="2">
        <v>149.81137000000001</v>
      </c>
      <c r="J111" s="3">
        <f t="shared" si="6"/>
        <v>-0.92105879547059744</v>
      </c>
      <c r="K111" s="2">
        <v>1886.3841199999999</v>
      </c>
      <c r="L111" s="2">
        <v>1976.9239700000001</v>
      </c>
      <c r="M111" s="3">
        <f t="shared" si="7"/>
        <v>4.7996507731415949E-2</v>
      </c>
    </row>
    <row r="112" spans="1:13" x14ac:dyDescent="0.2">
      <c r="A112" s="1" t="s">
        <v>12</v>
      </c>
      <c r="B112" s="1" t="s">
        <v>33</v>
      </c>
      <c r="C112" s="2">
        <v>0</v>
      </c>
      <c r="D112" s="2">
        <v>0</v>
      </c>
      <c r="E112" s="3" t="str">
        <f t="shared" si="4"/>
        <v/>
      </c>
      <c r="F112" s="2">
        <v>93.080889999999997</v>
      </c>
      <c r="G112" s="2">
        <v>139.56162</v>
      </c>
      <c r="H112" s="3">
        <f t="shared" si="5"/>
        <v>0.49935846122657401</v>
      </c>
      <c r="I112" s="2">
        <v>32.328380000000003</v>
      </c>
      <c r="J112" s="3">
        <f t="shared" si="6"/>
        <v>3.3170001095013113</v>
      </c>
      <c r="K112" s="2">
        <v>608.05830000000003</v>
      </c>
      <c r="L112" s="2">
        <v>840.96942000000001</v>
      </c>
      <c r="M112" s="3">
        <f t="shared" si="7"/>
        <v>0.38304077092607725</v>
      </c>
    </row>
    <row r="113" spans="1:13" x14ac:dyDescent="0.2">
      <c r="A113" s="1" t="s">
        <v>13</v>
      </c>
      <c r="B113" s="1" t="s">
        <v>33</v>
      </c>
      <c r="C113" s="2">
        <v>0</v>
      </c>
      <c r="D113" s="2">
        <v>0</v>
      </c>
      <c r="E113" s="3" t="str">
        <f t="shared" si="4"/>
        <v/>
      </c>
      <c r="F113" s="2">
        <v>94.414720000000003</v>
      </c>
      <c r="G113" s="2">
        <v>969.72274000000004</v>
      </c>
      <c r="H113" s="3">
        <f t="shared" si="5"/>
        <v>9.2708850907994016</v>
      </c>
      <c r="I113" s="2">
        <v>662.15211999999997</v>
      </c>
      <c r="J113" s="3">
        <f t="shared" si="6"/>
        <v>0.4645014502105651</v>
      </c>
      <c r="K113" s="2">
        <v>134.70428000000001</v>
      </c>
      <c r="L113" s="2">
        <v>2819.5621000000001</v>
      </c>
      <c r="M113" s="3">
        <f t="shared" si="7"/>
        <v>19.931496014825957</v>
      </c>
    </row>
    <row r="114" spans="1:13" x14ac:dyDescent="0.2">
      <c r="A114" s="1" t="s">
        <v>14</v>
      </c>
      <c r="B114" s="1" t="s">
        <v>33</v>
      </c>
      <c r="C114" s="2">
        <v>0</v>
      </c>
      <c r="D114" s="2">
        <v>0.41957</v>
      </c>
      <c r="E114" s="3" t="str">
        <f t="shared" si="4"/>
        <v/>
      </c>
      <c r="F114" s="2">
        <v>337.31884000000002</v>
      </c>
      <c r="G114" s="2">
        <v>53.366199999999999</v>
      </c>
      <c r="H114" s="3">
        <f t="shared" si="5"/>
        <v>-0.8417930050986776</v>
      </c>
      <c r="I114" s="2">
        <v>137.95222999999999</v>
      </c>
      <c r="J114" s="3">
        <f t="shared" si="6"/>
        <v>-0.61315449558155022</v>
      </c>
      <c r="K114" s="2">
        <v>1649.6088999999999</v>
      </c>
      <c r="L114" s="2">
        <v>776.56165999999996</v>
      </c>
      <c r="M114" s="3">
        <f t="shared" si="7"/>
        <v>-0.52924498649346519</v>
      </c>
    </row>
    <row r="115" spans="1:13" x14ac:dyDescent="0.2">
      <c r="A115" s="1" t="s">
        <v>15</v>
      </c>
      <c r="B115" s="1" t="s">
        <v>33</v>
      </c>
      <c r="C115" s="2">
        <v>0</v>
      </c>
      <c r="D115" s="2">
        <v>42.421300000000002</v>
      </c>
      <c r="E115" s="3" t="str">
        <f t="shared" si="4"/>
        <v/>
      </c>
      <c r="F115" s="2">
        <v>901.14413999999999</v>
      </c>
      <c r="G115" s="2">
        <v>616.13669000000004</v>
      </c>
      <c r="H115" s="3">
        <f t="shared" si="5"/>
        <v>-0.31627287727799014</v>
      </c>
      <c r="I115" s="2">
        <v>604.83236999999997</v>
      </c>
      <c r="J115" s="3">
        <f t="shared" si="6"/>
        <v>1.8690004967822915E-2</v>
      </c>
      <c r="K115" s="2">
        <v>4881.4017000000003</v>
      </c>
      <c r="L115" s="2">
        <v>5056.1349499999997</v>
      </c>
      <c r="M115" s="3">
        <f t="shared" si="7"/>
        <v>3.5795712120967105E-2</v>
      </c>
    </row>
    <row r="116" spans="1:13" x14ac:dyDescent="0.2">
      <c r="A116" s="1" t="s">
        <v>17</v>
      </c>
      <c r="B116" s="1" t="s">
        <v>33</v>
      </c>
      <c r="C116" s="2">
        <v>0</v>
      </c>
      <c r="D116" s="2">
        <v>0</v>
      </c>
      <c r="E116" s="3" t="str">
        <f t="shared" si="4"/>
        <v/>
      </c>
      <c r="F116" s="2">
        <v>37.913319999999999</v>
      </c>
      <c r="G116" s="2">
        <v>56.445630000000001</v>
      </c>
      <c r="H116" s="3">
        <f t="shared" si="5"/>
        <v>0.48880736374445721</v>
      </c>
      <c r="I116" s="2">
        <v>7.2459199999999999</v>
      </c>
      <c r="J116" s="3">
        <f t="shared" si="6"/>
        <v>6.7899880208448344</v>
      </c>
      <c r="K116" s="2">
        <v>387.83303000000001</v>
      </c>
      <c r="L116" s="2">
        <v>323.089</v>
      </c>
      <c r="M116" s="3">
        <f t="shared" si="7"/>
        <v>-0.16693789592908059</v>
      </c>
    </row>
    <row r="117" spans="1:13" x14ac:dyDescent="0.2">
      <c r="A117" s="1" t="s">
        <v>18</v>
      </c>
      <c r="B117" s="1" t="s">
        <v>33</v>
      </c>
      <c r="C117" s="2">
        <v>122.89973000000001</v>
      </c>
      <c r="D117" s="2">
        <v>238.01750000000001</v>
      </c>
      <c r="E117" s="3">
        <f t="shared" si="4"/>
        <v>0.93668041418805403</v>
      </c>
      <c r="F117" s="2">
        <v>7343.5758800000003</v>
      </c>
      <c r="G117" s="2">
        <v>3283.9675400000001</v>
      </c>
      <c r="H117" s="3">
        <f t="shared" si="5"/>
        <v>-0.55281083852571289</v>
      </c>
      <c r="I117" s="2">
        <v>2531.4379899999999</v>
      </c>
      <c r="J117" s="3">
        <f t="shared" si="6"/>
        <v>0.29727354688233953</v>
      </c>
      <c r="K117" s="2">
        <v>28564.827560000002</v>
      </c>
      <c r="L117" s="2">
        <v>23132.420399999999</v>
      </c>
      <c r="M117" s="3">
        <f t="shared" si="7"/>
        <v>-0.19017818849385004</v>
      </c>
    </row>
    <row r="118" spans="1:13" x14ac:dyDescent="0.2">
      <c r="A118" s="1" t="s">
        <v>19</v>
      </c>
      <c r="B118" s="1" t="s">
        <v>33</v>
      </c>
      <c r="C118" s="2">
        <v>0</v>
      </c>
      <c r="D118" s="2">
        <v>0</v>
      </c>
      <c r="E118" s="3" t="str">
        <f t="shared" si="4"/>
        <v/>
      </c>
      <c r="F118" s="2">
        <v>7.3457999999999997</v>
      </c>
      <c r="G118" s="2">
        <v>0</v>
      </c>
      <c r="H118" s="3">
        <f t="shared" si="5"/>
        <v>-1</v>
      </c>
      <c r="I118" s="2">
        <v>17.792159999999999</v>
      </c>
      <c r="J118" s="3">
        <f t="shared" si="6"/>
        <v>-1</v>
      </c>
      <c r="K118" s="2">
        <v>19.98911</v>
      </c>
      <c r="L118" s="2">
        <v>30.50394</v>
      </c>
      <c r="M118" s="3">
        <f t="shared" si="7"/>
        <v>0.52602792220363992</v>
      </c>
    </row>
    <row r="119" spans="1:13" x14ac:dyDescent="0.2">
      <c r="A119" s="1" t="s">
        <v>20</v>
      </c>
      <c r="B119" s="1" t="s">
        <v>33</v>
      </c>
      <c r="C119" s="2">
        <v>0</v>
      </c>
      <c r="D119" s="2">
        <v>0</v>
      </c>
      <c r="E119" s="3" t="str">
        <f t="shared" si="4"/>
        <v/>
      </c>
      <c r="F119" s="2">
        <v>18.685410000000001</v>
      </c>
      <c r="G119" s="2">
        <v>94.865809999999996</v>
      </c>
      <c r="H119" s="3">
        <f t="shared" si="5"/>
        <v>4.0769991132118584</v>
      </c>
      <c r="I119" s="2">
        <v>20.414490000000001</v>
      </c>
      <c r="J119" s="3">
        <f t="shared" si="6"/>
        <v>3.6469840784658345</v>
      </c>
      <c r="K119" s="2">
        <v>946.20753000000002</v>
      </c>
      <c r="L119" s="2">
        <v>496.28904999999997</v>
      </c>
      <c r="M119" s="3">
        <f t="shared" si="7"/>
        <v>-0.4754966175337878</v>
      </c>
    </row>
    <row r="120" spans="1:13" x14ac:dyDescent="0.2">
      <c r="A120" s="1" t="s">
        <v>22</v>
      </c>
      <c r="B120" s="1" t="s">
        <v>33</v>
      </c>
      <c r="C120" s="2">
        <v>24.1</v>
      </c>
      <c r="D120" s="2">
        <v>0</v>
      </c>
      <c r="E120" s="3">
        <f t="shared" si="4"/>
        <v>-1</v>
      </c>
      <c r="F120" s="2">
        <v>632.89774999999997</v>
      </c>
      <c r="G120" s="2">
        <v>1230.9370699999999</v>
      </c>
      <c r="H120" s="3">
        <f t="shared" si="5"/>
        <v>0.94492249340434542</v>
      </c>
      <c r="I120" s="2">
        <v>439.93666000000002</v>
      </c>
      <c r="J120" s="3">
        <f t="shared" si="6"/>
        <v>1.7979870329515162</v>
      </c>
      <c r="K120" s="2">
        <v>5357.5718299999999</v>
      </c>
      <c r="L120" s="2">
        <v>5890.0786799999996</v>
      </c>
      <c r="M120" s="3">
        <f t="shared" si="7"/>
        <v>9.9393319753213527E-2</v>
      </c>
    </row>
    <row r="121" spans="1:13" x14ac:dyDescent="0.2">
      <c r="A121" s="1" t="s">
        <v>23</v>
      </c>
      <c r="B121" s="1" t="s">
        <v>33</v>
      </c>
      <c r="C121" s="2">
        <v>0</v>
      </c>
      <c r="D121" s="2">
        <v>0</v>
      </c>
      <c r="E121" s="3" t="str">
        <f t="shared" si="4"/>
        <v/>
      </c>
      <c r="F121" s="2">
        <v>15.375</v>
      </c>
      <c r="G121" s="2">
        <v>675.61450000000002</v>
      </c>
      <c r="H121" s="3">
        <f t="shared" si="5"/>
        <v>42.94240650406504</v>
      </c>
      <c r="I121" s="2">
        <v>56.5</v>
      </c>
      <c r="J121" s="3">
        <f t="shared" si="6"/>
        <v>10.957778761061947</v>
      </c>
      <c r="K121" s="2">
        <v>3165.84</v>
      </c>
      <c r="L121" s="2">
        <v>1858.6877500000001</v>
      </c>
      <c r="M121" s="3">
        <f t="shared" si="7"/>
        <v>-0.41289270778055742</v>
      </c>
    </row>
    <row r="122" spans="1:13" x14ac:dyDescent="0.2">
      <c r="A122" s="1" t="s">
        <v>25</v>
      </c>
      <c r="B122" s="1" t="s">
        <v>33</v>
      </c>
      <c r="C122" s="2">
        <v>0</v>
      </c>
      <c r="D122" s="2">
        <v>0</v>
      </c>
      <c r="E122" s="3" t="str">
        <f t="shared" si="4"/>
        <v/>
      </c>
      <c r="F122" s="2">
        <v>0</v>
      </c>
      <c r="G122" s="2">
        <v>2.801E-2</v>
      </c>
      <c r="H122" s="3" t="str">
        <f t="shared" si="5"/>
        <v/>
      </c>
      <c r="I122" s="2">
        <v>0</v>
      </c>
      <c r="J122" s="3" t="str">
        <f t="shared" si="6"/>
        <v/>
      </c>
      <c r="K122" s="2">
        <v>3.31569</v>
      </c>
      <c r="L122" s="2">
        <v>8.4637200000000004</v>
      </c>
      <c r="M122" s="3">
        <f t="shared" si="7"/>
        <v>1.5526270550021262</v>
      </c>
    </row>
    <row r="123" spans="1:13" x14ac:dyDescent="0.2">
      <c r="A123" s="1" t="s">
        <v>27</v>
      </c>
      <c r="B123" s="1" t="s">
        <v>33</v>
      </c>
      <c r="C123" s="2">
        <v>0</v>
      </c>
      <c r="D123" s="2">
        <v>0</v>
      </c>
      <c r="E123" s="3" t="str">
        <f t="shared" si="4"/>
        <v/>
      </c>
      <c r="F123" s="2">
        <v>0</v>
      </c>
      <c r="G123" s="2">
        <v>0</v>
      </c>
      <c r="H123" s="3" t="str">
        <f t="shared" si="5"/>
        <v/>
      </c>
      <c r="I123" s="2">
        <v>0</v>
      </c>
      <c r="J123" s="3" t="str">
        <f t="shared" si="6"/>
        <v/>
      </c>
      <c r="K123" s="2">
        <v>19.318560000000002</v>
      </c>
      <c r="L123" s="2">
        <v>0</v>
      </c>
      <c r="M123" s="3">
        <f t="shared" si="7"/>
        <v>-1</v>
      </c>
    </row>
    <row r="124" spans="1:13" x14ac:dyDescent="0.2">
      <c r="A124" s="1" t="s">
        <v>28</v>
      </c>
      <c r="B124" s="1" t="s">
        <v>33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0</v>
      </c>
      <c r="L124" s="2">
        <v>0</v>
      </c>
      <c r="M124" s="3" t="str">
        <f t="shared" si="7"/>
        <v/>
      </c>
    </row>
    <row r="125" spans="1:13" x14ac:dyDescent="0.2">
      <c r="A125" s="6" t="s">
        <v>29</v>
      </c>
      <c r="B125" s="6" t="s">
        <v>33</v>
      </c>
      <c r="C125" s="5">
        <v>169.39973000000001</v>
      </c>
      <c r="D125" s="5">
        <v>315.25553000000002</v>
      </c>
      <c r="E125" s="4">
        <f t="shared" si="4"/>
        <v>0.86101553998934954</v>
      </c>
      <c r="F125" s="5">
        <v>13170.9979</v>
      </c>
      <c r="G125" s="5">
        <v>9154.4635699999999</v>
      </c>
      <c r="H125" s="4">
        <f t="shared" si="5"/>
        <v>-0.30495292463754775</v>
      </c>
      <c r="I125" s="5">
        <v>7296.54522</v>
      </c>
      <c r="J125" s="4">
        <f t="shared" si="6"/>
        <v>0.25462986851741864</v>
      </c>
      <c r="K125" s="5">
        <v>69582.435200000007</v>
      </c>
      <c r="L125" s="5">
        <v>64281.204100000003</v>
      </c>
      <c r="M125" s="4">
        <f t="shared" si="7"/>
        <v>-7.6186340486111725E-2</v>
      </c>
    </row>
    <row r="126" spans="1:13" x14ac:dyDescent="0.2">
      <c r="A126" s="1" t="s">
        <v>3</v>
      </c>
      <c r="B126" s="1" t="s">
        <v>34</v>
      </c>
      <c r="C126" s="2">
        <v>0</v>
      </c>
      <c r="D126" s="2">
        <v>0</v>
      </c>
      <c r="E126" s="3" t="str">
        <f t="shared" si="4"/>
        <v/>
      </c>
      <c r="F126" s="2">
        <v>0</v>
      </c>
      <c r="G126" s="2">
        <v>0</v>
      </c>
      <c r="H126" s="3" t="str">
        <f t="shared" si="5"/>
        <v/>
      </c>
      <c r="I126" s="2">
        <v>0</v>
      </c>
      <c r="J126" s="3" t="str">
        <f t="shared" si="6"/>
        <v/>
      </c>
      <c r="K126" s="2">
        <v>1.923</v>
      </c>
      <c r="L126" s="2">
        <v>2.6832400000000001</v>
      </c>
      <c r="M126" s="3">
        <f t="shared" si="7"/>
        <v>0.39534061362454498</v>
      </c>
    </row>
    <row r="127" spans="1:13" x14ac:dyDescent="0.2">
      <c r="A127" s="1" t="s">
        <v>5</v>
      </c>
      <c r="B127" s="1" t="s">
        <v>34</v>
      </c>
      <c r="C127" s="2">
        <v>0</v>
      </c>
      <c r="D127" s="2">
        <v>0</v>
      </c>
      <c r="E127" s="3" t="str">
        <f t="shared" si="4"/>
        <v/>
      </c>
      <c r="F127" s="2">
        <v>164.35869</v>
      </c>
      <c r="G127" s="2">
        <v>70.081069999999997</v>
      </c>
      <c r="H127" s="3">
        <f t="shared" si="5"/>
        <v>-0.57360897680554646</v>
      </c>
      <c r="I127" s="2">
        <v>216.01956000000001</v>
      </c>
      <c r="J127" s="3">
        <f t="shared" si="6"/>
        <v>-0.67557997988700658</v>
      </c>
      <c r="K127" s="2">
        <v>488.44704999999999</v>
      </c>
      <c r="L127" s="2">
        <v>1172.4103500000001</v>
      </c>
      <c r="M127" s="3">
        <f t="shared" si="7"/>
        <v>1.4002813611014746</v>
      </c>
    </row>
    <row r="128" spans="1:13" x14ac:dyDescent="0.2">
      <c r="A128" s="1" t="s">
        <v>6</v>
      </c>
      <c r="B128" s="1" t="s">
        <v>34</v>
      </c>
      <c r="C128" s="2">
        <v>0</v>
      </c>
      <c r="D128" s="2">
        <v>0</v>
      </c>
      <c r="E128" s="3" t="str">
        <f t="shared" ref="E128:E190" si="8">IF(C128=0,"",(D128/C128-1))</f>
        <v/>
      </c>
      <c r="F128" s="2">
        <v>425.15478000000002</v>
      </c>
      <c r="G128" s="2">
        <v>556.69938000000002</v>
      </c>
      <c r="H128" s="3">
        <f t="shared" ref="H128:H190" si="9">IF(F128=0,"",(G128/F128-1))</f>
        <v>0.30940402457664939</v>
      </c>
      <c r="I128" s="2">
        <v>202.25136000000001</v>
      </c>
      <c r="J128" s="3">
        <f t="shared" ref="J128:J190" si="10">IF(I128=0,"",(G128/I128-1))</f>
        <v>1.7525124182106859</v>
      </c>
      <c r="K128" s="2">
        <v>3262.1852100000001</v>
      </c>
      <c r="L128" s="2">
        <v>3430.9931799999999</v>
      </c>
      <c r="M128" s="3">
        <f t="shared" ref="M128:M190" si="11">IF(K128=0,"",(L128/K128-1))</f>
        <v>5.1746899434934157E-2</v>
      </c>
    </row>
    <row r="129" spans="1:13" x14ac:dyDescent="0.2">
      <c r="A129" s="1" t="s">
        <v>8</v>
      </c>
      <c r="B129" s="1" t="s">
        <v>34</v>
      </c>
      <c r="C129" s="2">
        <v>0</v>
      </c>
      <c r="D129" s="2">
        <v>0</v>
      </c>
      <c r="E129" s="3" t="str">
        <f t="shared" si="8"/>
        <v/>
      </c>
      <c r="F129" s="2">
        <v>0</v>
      </c>
      <c r="G129" s="2">
        <v>0</v>
      </c>
      <c r="H129" s="3" t="str">
        <f t="shared" si="9"/>
        <v/>
      </c>
      <c r="I129" s="2">
        <v>0</v>
      </c>
      <c r="J129" s="3" t="str">
        <f t="shared" si="10"/>
        <v/>
      </c>
      <c r="K129" s="2">
        <v>0</v>
      </c>
      <c r="L129" s="2">
        <v>3.7196199999999999</v>
      </c>
      <c r="M129" s="3" t="str">
        <f t="shared" si="11"/>
        <v/>
      </c>
    </row>
    <row r="130" spans="1:13" x14ac:dyDescent="0.2">
      <c r="A130" s="1" t="s">
        <v>110</v>
      </c>
      <c r="B130" s="1" t="s">
        <v>34</v>
      </c>
      <c r="C130" s="2">
        <v>0</v>
      </c>
      <c r="D130" s="2">
        <v>12</v>
      </c>
      <c r="E130" s="3" t="str">
        <f t="shared" si="8"/>
        <v/>
      </c>
      <c r="F130" s="2">
        <v>210.14927</v>
      </c>
      <c r="G130" s="2">
        <v>321.50234999999998</v>
      </c>
      <c r="H130" s="3">
        <f t="shared" si="9"/>
        <v>0.52987612091157854</v>
      </c>
      <c r="I130" s="2">
        <v>403.06344000000001</v>
      </c>
      <c r="J130" s="3">
        <f t="shared" si="10"/>
        <v>-0.20235298443341831</v>
      </c>
      <c r="K130" s="2">
        <v>1875.27862</v>
      </c>
      <c r="L130" s="2">
        <v>2724.2400699999998</v>
      </c>
      <c r="M130" s="3">
        <f t="shared" si="11"/>
        <v>0.45271216817904092</v>
      </c>
    </row>
    <row r="131" spans="1:13" x14ac:dyDescent="0.2">
      <c r="A131" s="1" t="s">
        <v>11</v>
      </c>
      <c r="B131" s="1" t="s">
        <v>34</v>
      </c>
      <c r="C131" s="2">
        <v>0</v>
      </c>
      <c r="D131" s="2">
        <v>0</v>
      </c>
      <c r="E131" s="3" t="str">
        <f t="shared" si="8"/>
        <v/>
      </c>
      <c r="F131" s="2">
        <v>0</v>
      </c>
      <c r="G131" s="2">
        <v>0</v>
      </c>
      <c r="H131" s="3" t="str">
        <f t="shared" si="9"/>
        <v/>
      </c>
      <c r="I131" s="2">
        <v>0</v>
      </c>
      <c r="J131" s="3" t="str">
        <f t="shared" si="10"/>
        <v/>
      </c>
      <c r="K131" s="2">
        <v>5.6307299999999998</v>
      </c>
      <c r="L131" s="2">
        <v>1.1876500000000001</v>
      </c>
      <c r="M131" s="3">
        <f t="shared" si="11"/>
        <v>-0.78907708236765028</v>
      </c>
    </row>
    <row r="132" spans="1:13" x14ac:dyDescent="0.2">
      <c r="A132" s="1" t="s">
        <v>12</v>
      </c>
      <c r="B132" s="1" t="s">
        <v>34</v>
      </c>
      <c r="C132" s="2">
        <v>2.0865</v>
      </c>
      <c r="D132" s="2">
        <v>85.479609999999994</v>
      </c>
      <c r="E132" s="3">
        <f t="shared" si="8"/>
        <v>39.967941528876104</v>
      </c>
      <c r="F132" s="2">
        <v>1161.3815199999999</v>
      </c>
      <c r="G132" s="2">
        <v>1130.9685099999999</v>
      </c>
      <c r="H132" s="3">
        <f t="shared" si="9"/>
        <v>-2.6186924345067975E-2</v>
      </c>
      <c r="I132" s="2">
        <v>735.01689999999996</v>
      </c>
      <c r="J132" s="3">
        <f t="shared" si="10"/>
        <v>0.53869728709639197</v>
      </c>
      <c r="K132" s="2">
        <v>7541.5156999999999</v>
      </c>
      <c r="L132" s="2">
        <v>8243.1483000000007</v>
      </c>
      <c r="M132" s="3">
        <f t="shared" si="11"/>
        <v>9.3036019271298676E-2</v>
      </c>
    </row>
    <row r="133" spans="1:13" x14ac:dyDescent="0.2">
      <c r="A133" s="1" t="s">
        <v>13</v>
      </c>
      <c r="B133" s="1" t="s">
        <v>34</v>
      </c>
      <c r="C133" s="2">
        <v>88.77225</v>
      </c>
      <c r="D133" s="2">
        <v>32.15</v>
      </c>
      <c r="E133" s="3">
        <f t="shared" si="8"/>
        <v>-0.6378372745987626</v>
      </c>
      <c r="F133" s="2">
        <v>426.91125</v>
      </c>
      <c r="G133" s="2">
        <v>704.43970000000002</v>
      </c>
      <c r="H133" s="3">
        <f t="shared" si="9"/>
        <v>0.65008464874139538</v>
      </c>
      <c r="I133" s="2">
        <v>454.57249999999999</v>
      </c>
      <c r="J133" s="3">
        <f t="shared" si="10"/>
        <v>0.54967513432950743</v>
      </c>
      <c r="K133" s="2">
        <v>2483.30125</v>
      </c>
      <c r="L133" s="2">
        <v>7789.03042</v>
      </c>
      <c r="M133" s="3">
        <f t="shared" si="11"/>
        <v>2.136562839486349</v>
      </c>
    </row>
    <row r="134" spans="1:13" x14ac:dyDescent="0.2">
      <c r="A134" s="1" t="s">
        <v>14</v>
      </c>
      <c r="B134" s="1" t="s">
        <v>34</v>
      </c>
      <c r="C134" s="2">
        <v>0</v>
      </c>
      <c r="D134" s="2">
        <v>8.2249999999999996</v>
      </c>
      <c r="E134" s="3" t="str">
        <f t="shared" si="8"/>
        <v/>
      </c>
      <c r="F134" s="2">
        <v>248.91369</v>
      </c>
      <c r="G134" s="2">
        <v>317.15893999999997</v>
      </c>
      <c r="H134" s="3">
        <f t="shared" si="9"/>
        <v>0.27417234463881823</v>
      </c>
      <c r="I134" s="2">
        <v>221.39657</v>
      </c>
      <c r="J134" s="3">
        <f t="shared" si="10"/>
        <v>0.43253773082392377</v>
      </c>
      <c r="K134" s="2">
        <v>2315.6176399999999</v>
      </c>
      <c r="L134" s="2">
        <v>2089.3130700000002</v>
      </c>
      <c r="M134" s="3">
        <f t="shared" si="11"/>
        <v>-9.7729679585615736E-2</v>
      </c>
    </row>
    <row r="135" spans="1:13" x14ac:dyDescent="0.2">
      <c r="A135" s="1" t="s">
        <v>15</v>
      </c>
      <c r="B135" s="1" t="s">
        <v>34</v>
      </c>
      <c r="C135" s="2">
        <v>0</v>
      </c>
      <c r="D135" s="2">
        <v>0</v>
      </c>
      <c r="E135" s="3" t="str">
        <f t="shared" si="8"/>
        <v/>
      </c>
      <c r="F135" s="2">
        <v>35.328960000000002</v>
      </c>
      <c r="G135" s="2">
        <v>107.42084</v>
      </c>
      <c r="H135" s="3">
        <f t="shared" si="9"/>
        <v>2.0405887974058672</v>
      </c>
      <c r="I135" s="2">
        <v>11.0434</v>
      </c>
      <c r="J135" s="3">
        <f t="shared" si="10"/>
        <v>8.7271528695872647</v>
      </c>
      <c r="K135" s="2">
        <v>439.22546999999997</v>
      </c>
      <c r="L135" s="2">
        <v>259.86468000000002</v>
      </c>
      <c r="M135" s="3">
        <f t="shared" si="11"/>
        <v>-0.40835698804078913</v>
      </c>
    </row>
    <row r="136" spans="1:13" x14ac:dyDescent="0.2">
      <c r="A136" s="1" t="s">
        <v>17</v>
      </c>
      <c r="B136" s="1" t="s">
        <v>34</v>
      </c>
      <c r="C136" s="2">
        <v>0</v>
      </c>
      <c r="D136" s="2">
        <v>0</v>
      </c>
      <c r="E136" s="3" t="str">
        <f t="shared" si="8"/>
        <v/>
      </c>
      <c r="F136" s="2">
        <v>408.03336000000002</v>
      </c>
      <c r="G136" s="2">
        <v>337.99256000000003</v>
      </c>
      <c r="H136" s="3">
        <f t="shared" si="9"/>
        <v>-0.17165459216373868</v>
      </c>
      <c r="I136" s="2">
        <v>165.28995</v>
      </c>
      <c r="J136" s="3">
        <f t="shared" si="10"/>
        <v>1.0448464047572164</v>
      </c>
      <c r="K136" s="2">
        <v>4292.9975199999999</v>
      </c>
      <c r="L136" s="2">
        <v>2620.3963199999998</v>
      </c>
      <c r="M136" s="3">
        <f t="shared" si="11"/>
        <v>-0.3896114992398132</v>
      </c>
    </row>
    <row r="137" spans="1:13" x14ac:dyDescent="0.2">
      <c r="A137" s="1" t="s">
        <v>18</v>
      </c>
      <c r="B137" s="1" t="s">
        <v>34</v>
      </c>
      <c r="C137" s="2">
        <v>0</v>
      </c>
      <c r="D137" s="2">
        <v>0.29588999999999999</v>
      </c>
      <c r="E137" s="3" t="str">
        <f t="shared" si="8"/>
        <v/>
      </c>
      <c r="F137" s="2">
        <v>2.6353800000000001</v>
      </c>
      <c r="G137" s="2">
        <v>5.8694600000000001</v>
      </c>
      <c r="H137" s="3">
        <f t="shared" si="9"/>
        <v>1.2271778642928153</v>
      </c>
      <c r="I137" s="2">
        <v>68.697829999999996</v>
      </c>
      <c r="J137" s="3">
        <f t="shared" si="10"/>
        <v>-0.91456120229707405</v>
      </c>
      <c r="K137" s="2">
        <v>80.812160000000006</v>
      </c>
      <c r="L137" s="2">
        <v>256.89713</v>
      </c>
      <c r="M137" s="3">
        <f t="shared" si="11"/>
        <v>2.1789415107825354</v>
      </c>
    </row>
    <row r="138" spans="1:13" x14ac:dyDescent="0.2">
      <c r="A138" s="1" t="s">
        <v>19</v>
      </c>
      <c r="B138" s="1" t="s">
        <v>34</v>
      </c>
      <c r="C138" s="2">
        <v>0</v>
      </c>
      <c r="D138" s="2">
        <v>0</v>
      </c>
      <c r="E138" s="3" t="str">
        <f t="shared" si="8"/>
        <v/>
      </c>
      <c r="F138" s="2">
        <v>0</v>
      </c>
      <c r="G138" s="2">
        <v>4.7759999999999998</v>
      </c>
      <c r="H138" s="3" t="str">
        <f t="shared" si="9"/>
        <v/>
      </c>
      <c r="I138" s="2">
        <v>0</v>
      </c>
      <c r="J138" s="3" t="str">
        <f t="shared" si="10"/>
        <v/>
      </c>
      <c r="K138" s="2">
        <v>0</v>
      </c>
      <c r="L138" s="2">
        <v>9.6914300000000004</v>
      </c>
      <c r="M138" s="3" t="str">
        <f t="shared" si="11"/>
        <v/>
      </c>
    </row>
    <row r="139" spans="1:13" x14ac:dyDescent="0.2">
      <c r="A139" s="1" t="s">
        <v>20</v>
      </c>
      <c r="B139" s="1" t="s">
        <v>34</v>
      </c>
      <c r="C139" s="2">
        <v>0</v>
      </c>
      <c r="D139" s="2">
        <v>0</v>
      </c>
      <c r="E139" s="3" t="str">
        <f t="shared" si="8"/>
        <v/>
      </c>
      <c r="F139" s="2">
        <v>191.27420000000001</v>
      </c>
      <c r="G139" s="2">
        <v>54.306829999999998</v>
      </c>
      <c r="H139" s="3">
        <f t="shared" si="9"/>
        <v>-0.7160786452119523</v>
      </c>
      <c r="I139" s="2">
        <v>17.95534</v>
      </c>
      <c r="J139" s="3">
        <f t="shared" si="10"/>
        <v>2.0245503566070036</v>
      </c>
      <c r="K139" s="2">
        <v>899.98982999999998</v>
      </c>
      <c r="L139" s="2">
        <v>803.74347</v>
      </c>
      <c r="M139" s="3">
        <f t="shared" si="11"/>
        <v>-0.10694160844017531</v>
      </c>
    </row>
    <row r="140" spans="1:13" x14ac:dyDescent="0.2">
      <c r="A140" s="1" t="s">
        <v>22</v>
      </c>
      <c r="B140" s="1" t="s">
        <v>34</v>
      </c>
      <c r="C140" s="2">
        <v>0</v>
      </c>
      <c r="D140" s="2">
        <v>0</v>
      </c>
      <c r="E140" s="3" t="str">
        <f t="shared" si="8"/>
        <v/>
      </c>
      <c r="F140" s="2">
        <v>2.84</v>
      </c>
      <c r="G140" s="2">
        <v>0</v>
      </c>
      <c r="H140" s="3">
        <f t="shared" si="9"/>
        <v>-1</v>
      </c>
      <c r="I140" s="2">
        <v>0.375</v>
      </c>
      <c r="J140" s="3">
        <f t="shared" si="10"/>
        <v>-1</v>
      </c>
      <c r="K140" s="2">
        <v>77.819469999999995</v>
      </c>
      <c r="L140" s="2">
        <v>54.775419999999997</v>
      </c>
      <c r="M140" s="3">
        <f t="shared" si="11"/>
        <v>-0.29612190882307476</v>
      </c>
    </row>
    <row r="141" spans="1:13" x14ac:dyDescent="0.2">
      <c r="A141" s="1" t="s">
        <v>23</v>
      </c>
      <c r="B141" s="1" t="s">
        <v>34</v>
      </c>
      <c r="C141" s="2">
        <v>0</v>
      </c>
      <c r="D141" s="2">
        <v>0</v>
      </c>
      <c r="E141" s="3" t="str">
        <f t="shared" si="8"/>
        <v/>
      </c>
      <c r="F141" s="2">
        <v>0</v>
      </c>
      <c r="G141" s="2">
        <v>0</v>
      </c>
      <c r="H141" s="3" t="str">
        <f t="shared" si="9"/>
        <v/>
      </c>
      <c r="I141" s="2">
        <v>0</v>
      </c>
      <c r="J141" s="3" t="str">
        <f t="shared" si="10"/>
        <v/>
      </c>
      <c r="K141" s="2">
        <v>325.53766999999999</v>
      </c>
      <c r="L141" s="2">
        <v>0</v>
      </c>
      <c r="M141" s="3">
        <f t="shared" si="11"/>
        <v>-1</v>
      </c>
    </row>
    <row r="142" spans="1:13" x14ac:dyDescent="0.2">
      <c r="A142" s="1" t="s">
        <v>24</v>
      </c>
      <c r="B142" s="1" t="s">
        <v>34</v>
      </c>
      <c r="C142" s="2">
        <v>0</v>
      </c>
      <c r="D142" s="2">
        <v>0</v>
      </c>
      <c r="E142" s="3" t="str">
        <f t="shared" si="8"/>
        <v/>
      </c>
      <c r="F142" s="2">
        <v>0</v>
      </c>
      <c r="G142" s="2">
        <v>0</v>
      </c>
      <c r="H142" s="3" t="str">
        <f t="shared" si="9"/>
        <v/>
      </c>
      <c r="I142" s="2">
        <v>0</v>
      </c>
      <c r="J142" s="3" t="str">
        <f t="shared" si="10"/>
        <v/>
      </c>
      <c r="K142" s="2">
        <v>118.3</v>
      </c>
      <c r="L142" s="2">
        <v>0</v>
      </c>
      <c r="M142" s="3">
        <f t="shared" si="11"/>
        <v>-1</v>
      </c>
    </row>
    <row r="143" spans="1:13" x14ac:dyDescent="0.2">
      <c r="A143" s="1" t="s">
        <v>25</v>
      </c>
      <c r="B143" s="1" t="s">
        <v>34</v>
      </c>
      <c r="C143" s="2">
        <v>0</v>
      </c>
      <c r="D143" s="2">
        <v>0</v>
      </c>
      <c r="E143" s="3" t="str">
        <f t="shared" si="8"/>
        <v/>
      </c>
      <c r="F143" s="2">
        <v>2.3422399999999999</v>
      </c>
      <c r="G143" s="2">
        <v>0</v>
      </c>
      <c r="H143" s="3">
        <f t="shared" si="9"/>
        <v>-1</v>
      </c>
      <c r="I143" s="2">
        <v>0</v>
      </c>
      <c r="J143" s="3" t="str">
        <f t="shared" si="10"/>
        <v/>
      </c>
      <c r="K143" s="2">
        <v>12.357290000000001</v>
      </c>
      <c r="L143" s="2">
        <v>4.2366799999999998</v>
      </c>
      <c r="M143" s="3">
        <f t="shared" si="11"/>
        <v>-0.65715136571206156</v>
      </c>
    </row>
    <row r="144" spans="1:13" x14ac:dyDescent="0.2">
      <c r="A144" s="1" t="s">
        <v>27</v>
      </c>
      <c r="B144" s="1" t="s">
        <v>34</v>
      </c>
      <c r="C144" s="2">
        <v>0</v>
      </c>
      <c r="D144" s="2">
        <v>4.24627</v>
      </c>
      <c r="E144" s="3" t="str">
        <f t="shared" si="8"/>
        <v/>
      </c>
      <c r="F144" s="2">
        <v>0</v>
      </c>
      <c r="G144" s="2">
        <v>126.96602</v>
      </c>
      <c r="H144" s="3" t="str">
        <f t="shared" si="9"/>
        <v/>
      </c>
      <c r="I144" s="2">
        <v>217.3313</v>
      </c>
      <c r="J144" s="3">
        <f t="shared" si="10"/>
        <v>-0.4157950557512885</v>
      </c>
      <c r="K144" s="2">
        <v>389.91063000000003</v>
      </c>
      <c r="L144" s="2">
        <v>595.60982999999999</v>
      </c>
      <c r="M144" s="3">
        <f t="shared" si="11"/>
        <v>0.52755473735096658</v>
      </c>
    </row>
    <row r="145" spans="1:13" x14ac:dyDescent="0.2">
      <c r="A145" s="6" t="s">
        <v>29</v>
      </c>
      <c r="B145" s="6" t="s">
        <v>34</v>
      </c>
      <c r="C145" s="5">
        <v>90.858750000000001</v>
      </c>
      <c r="D145" s="5">
        <v>142.39677</v>
      </c>
      <c r="E145" s="4">
        <f t="shared" si="8"/>
        <v>0.56723232489991338</v>
      </c>
      <c r="F145" s="5">
        <v>3279.3233399999999</v>
      </c>
      <c r="G145" s="5">
        <v>3738.1816600000002</v>
      </c>
      <c r="H145" s="4">
        <f t="shared" si="9"/>
        <v>0.13992469556234743</v>
      </c>
      <c r="I145" s="5">
        <v>2713.0131500000002</v>
      </c>
      <c r="J145" s="4">
        <f t="shared" si="10"/>
        <v>0.37787082233641223</v>
      </c>
      <c r="K145" s="5">
        <v>24610.84924</v>
      </c>
      <c r="L145" s="5">
        <v>30061.940859999999</v>
      </c>
      <c r="M145" s="4">
        <f t="shared" si="11"/>
        <v>0.22149140677113821</v>
      </c>
    </row>
    <row r="146" spans="1:13" x14ac:dyDescent="0.2">
      <c r="A146" s="1" t="s">
        <v>3</v>
      </c>
      <c r="B146" s="1" t="s">
        <v>35</v>
      </c>
      <c r="C146" s="2">
        <v>3449.5923200000002</v>
      </c>
      <c r="D146" s="2">
        <v>2778.3045499999998</v>
      </c>
      <c r="E146" s="3">
        <f t="shared" si="8"/>
        <v>-0.19459916063356741</v>
      </c>
      <c r="F146" s="2">
        <v>50603.607049999999</v>
      </c>
      <c r="G146" s="2">
        <v>61080.953780000003</v>
      </c>
      <c r="H146" s="3">
        <f t="shared" si="9"/>
        <v>0.20704742884529237</v>
      </c>
      <c r="I146" s="2">
        <v>36851.934359999999</v>
      </c>
      <c r="J146" s="3">
        <f t="shared" si="10"/>
        <v>0.65746940671583265</v>
      </c>
      <c r="K146" s="2">
        <v>340298.29563000001</v>
      </c>
      <c r="L146" s="2">
        <v>374058.34139000002</v>
      </c>
      <c r="M146" s="3">
        <f t="shared" si="11"/>
        <v>9.9207213769611835E-2</v>
      </c>
    </row>
    <row r="147" spans="1:13" x14ac:dyDescent="0.2">
      <c r="A147" s="1" t="s">
        <v>5</v>
      </c>
      <c r="B147" s="1" t="s">
        <v>35</v>
      </c>
      <c r="C147" s="2">
        <v>389.18835000000001</v>
      </c>
      <c r="D147" s="2">
        <v>2266.76181</v>
      </c>
      <c r="E147" s="3">
        <f t="shared" si="8"/>
        <v>4.8243310982972636</v>
      </c>
      <c r="F147" s="2">
        <v>10801.094150000001</v>
      </c>
      <c r="G147" s="2">
        <v>16707.414089999998</v>
      </c>
      <c r="H147" s="3">
        <f t="shared" si="9"/>
        <v>0.54682607687481344</v>
      </c>
      <c r="I147" s="2">
        <v>13665.971809999999</v>
      </c>
      <c r="J147" s="3">
        <f t="shared" si="10"/>
        <v>0.22255587251939457</v>
      </c>
      <c r="K147" s="2">
        <v>93340.991399999999</v>
      </c>
      <c r="L147" s="2">
        <v>127577.64219</v>
      </c>
      <c r="M147" s="3">
        <f t="shared" si="11"/>
        <v>0.36679116298736902</v>
      </c>
    </row>
    <row r="148" spans="1:13" x14ac:dyDescent="0.2">
      <c r="A148" s="1" t="s">
        <v>6</v>
      </c>
      <c r="B148" s="1" t="s">
        <v>35</v>
      </c>
      <c r="C148" s="2">
        <v>1618.1377500000001</v>
      </c>
      <c r="D148" s="2">
        <v>1424.2910300000001</v>
      </c>
      <c r="E148" s="3">
        <f t="shared" si="8"/>
        <v>-0.11979617928078123</v>
      </c>
      <c r="F148" s="2">
        <v>30785.77361</v>
      </c>
      <c r="G148" s="2">
        <v>34016.290650000003</v>
      </c>
      <c r="H148" s="3">
        <f t="shared" si="9"/>
        <v>0.10493538609504527</v>
      </c>
      <c r="I148" s="2">
        <v>21273.29306</v>
      </c>
      <c r="J148" s="3">
        <f t="shared" si="10"/>
        <v>0.59901386936470868</v>
      </c>
      <c r="K148" s="2">
        <v>214017.54793</v>
      </c>
      <c r="L148" s="2">
        <v>211506.90664</v>
      </c>
      <c r="M148" s="3">
        <f t="shared" si="11"/>
        <v>-1.1731006706147129E-2</v>
      </c>
    </row>
    <row r="149" spans="1:13" x14ac:dyDescent="0.2">
      <c r="A149" s="1" t="s">
        <v>7</v>
      </c>
      <c r="B149" s="1" t="s">
        <v>35</v>
      </c>
      <c r="C149" s="2">
        <v>35.709510000000002</v>
      </c>
      <c r="D149" s="2">
        <v>245.67894000000001</v>
      </c>
      <c r="E149" s="3">
        <f t="shared" si="8"/>
        <v>5.879930304280288</v>
      </c>
      <c r="F149" s="2">
        <v>987.79665</v>
      </c>
      <c r="G149" s="2">
        <v>2193.3557500000002</v>
      </c>
      <c r="H149" s="3">
        <f t="shared" si="9"/>
        <v>1.2204527115980808</v>
      </c>
      <c r="I149" s="2">
        <v>1110.1653899999999</v>
      </c>
      <c r="J149" s="3">
        <f t="shared" si="10"/>
        <v>0.97570179160422255</v>
      </c>
      <c r="K149" s="2">
        <v>12330.015460000001</v>
      </c>
      <c r="L149" s="2">
        <v>12520.680920000001</v>
      </c>
      <c r="M149" s="3">
        <f t="shared" si="11"/>
        <v>1.5463521568041871E-2</v>
      </c>
    </row>
    <row r="150" spans="1:13" x14ac:dyDescent="0.2">
      <c r="A150" s="1" t="s">
        <v>8</v>
      </c>
      <c r="B150" s="1" t="s">
        <v>35</v>
      </c>
      <c r="C150" s="2">
        <v>0.38711000000000001</v>
      </c>
      <c r="D150" s="2">
        <v>192.77583000000001</v>
      </c>
      <c r="E150" s="3">
        <f t="shared" si="8"/>
        <v>496.98721293689135</v>
      </c>
      <c r="F150" s="2">
        <v>467.46516000000003</v>
      </c>
      <c r="G150" s="2">
        <v>510.73678999999998</v>
      </c>
      <c r="H150" s="3">
        <f t="shared" si="9"/>
        <v>9.2566534798015576E-2</v>
      </c>
      <c r="I150" s="2">
        <v>270.25797</v>
      </c>
      <c r="J150" s="3">
        <f t="shared" si="10"/>
        <v>0.88981213023985939</v>
      </c>
      <c r="K150" s="2">
        <v>2935.6744100000001</v>
      </c>
      <c r="L150" s="2">
        <v>2206.2126499999999</v>
      </c>
      <c r="M150" s="3">
        <f t="shared" si="11"/>
        <v>-0.24848183351504571</v>
      </c>
    </row>
    <row r="151" spans="1:13" x14ac:dyDescent="0.2">
      <c r="A151" s="1" t="s">
        <v>110</v>
      </c>
      <c r="B151" s="1" t="s">
        <v>35</v>
      </c>
      <c r="C151" s="2">
        <v>1693.5921499999999</v>
      </c>
      <c r="D151" s="2">
        <v>13518.88768</v>
      </c>
      <c r="E151" s="3">
        <f t="shared" si="8"/>
        <v>6.9823750245890075</v>
      </c>
      <c r="F151" s="2">
        <v>41555.624620000002</v>
      </c>
      <c r="G151" s="2">
        <v>54662.160620000002</v>
      </c>
      <c r="H151" s="3">
        <f t="shared" si="9"/>
        <v>0.31539740094995583</v>
      </c>
      <c r="I151" s="2">
        <v>29892.240689999999</v>
      </c>
      <c r="J151" s="3">
        <f t="shared" si="10"/>
        <v>0.82864045512273732</v>
      </c>
      <c r="K151" s="2">
        <v>245838.83369</v>
      </c>
      <c r="L151" s="2">
        <v>278567.16220999998</v>
      </c>
      <c r="M151" s="3">
        <f t="shared" si="11"/>
        <v>0.13312920513310789</v>
      </c>
    </row>
    <row r="152" spans="1:13" x14ac:dyDescent="0.2">
      <c r="A152" s="1" t="s">
        <v>9</v>
      </c>
      <c r="B152" s="1" t="s">
        <v>35</v>
      </c>
      <c r="C152" s="2">
        <v>0</v>
      </c>
      <c r="D152" s="2">
        <v>0</v>
      </c>
      <c r="E152" s="3" t="str">
        <f t="shared" si="8"/>
        <v/>
      </c>
      <c r="F152" s="2">
        <v>320.21726000000001</v>
      </c>
      <c r="G152" s="2">
        <v>404.48714999999999</v>
      </c>
      <c r="H152" s="3">
        <f t="shared" si="9"/>
        <v>0.26316473384351613</v>
      </c>
      <c r="I152" s="2">
        <v>172.04535000000001</v>
      </c>
      <c r="J152" s="3">
        <f t="shared" si="10"/>
        <v>1.3510495924475725</v>
      </c>
      <c r="K152" s="2">
        <v>720.95532000000003</v>
      </c>
      <c r="L152" s="2">
        <v>1240.89942</v>
      </c>
      <c r="M152" s="3">
        <f t="shared" si="11"/>
        <v>0.7211876874700085</v>
      </c>
    </row>
    <row r="153" spans="1:13" x14ac:dyDescent="0.2">
      <c r="A153" s="1" t="s">
        <v>10</v>
      </c>
      <c r="B153" s="1" t="s">
        <v>35</v>
      </c>
      <c r="C153" s="2">
        <v>0</v>
      </c>
      <c r="D153" s="2">
        <v>0</v>
      </c>
      <c r="E153" s="3" t="str">
        <f t="shared" si="8"/>
        <v/>
      </c>
      <c r="F153" s="2">
        <v>108.17007</v>
      </c>
      <c r="G153" s="2">
        <v>258.45287999999999</v>
      </c>
      <c r="H153" s="3">
        <f t="shared" si="9"/>
        <v>1.3893197073830126</v>
      </c>
      <c r="I153" s="2">
        <v>212.98434</v>
      </c>
      <c r="J153" s="3">
        <f t="shared" si="10"/>
        <v>0.21348301945579662</v>
      </c>
      <c r="K153" s="2">
        <v>4101.3351599999996</v>
      </c>
      <c r="L153" s="2">
        <v>1534.75071</v>
      </c>
      <c r="M153" s="3">
        <f t="shared" si="11"/>
        <v>-0.62579241877905922</v>
      </c>
    </row>
    <row r="154" spans="1:13" x14ac:dyDescent="0.2">
      <c r="A154" s="1" t="s">
        <v>11</v>
      </c>
      <c r="B154" s="1" t="s">
        <v>35</v>
      </c>
      <c r="C154" s="2">
        <v>518.45993999999996</v>
      </c>
      <c r="D154" s="2">
        <v>65.66968</v>
      </c>
      <c r="E154" s="3">
        <f t="shared" si="8"/>
        <v>-0.87333702195004692</v>
      </c>
      <c r="F154" s="2">
        <v>1773.32934</v>
      </c>
      <c r="G154" s="2">
        <v>1075.49326</v>
      </c>
      <c r="H154" s="3">
        <f t="shared" si="9"/>
        <v>-0.39351747262017334</v>
      </c>
      <c r="I154" s="2">
        <v>656.52165000000002</v>
      </c>
      <c r="J154" s="3">
        <f t="shared" si="10"/>
        <v>0.63816876412224932</v>
      </c>
      <c r="K154" s="2">
        <v>7492.3917700000002</v>
      </c>
      <c r="L154" s="2">
        <v>7066.4298099999996</v>
      </c>
      <c r="M154" s="3">
        <f t="shared" si="11"/>
        <v>-5.685260102195655E-2</v>
      </c>
    </row>
    <row r="155" spans="1:13" x14ac:dyDescent="0.2">
      <c r="A155" s="1" t="s">
        <v>12</v>
      </c>
      <c r="B155" s="1" t="s">
        <v>35</v>
      </c>
      <c r="C155" s="2">
        <v>231.33166</v>
      </c>
      <c r="D155" s="2">
        <v>188.67205999999999</v>
      </c>
      <c r="E155" s="3">
        <f t="shared" si="8"/>
        <v>-0.1844088267036168</v>
      </c>
      <c r="F155" s="2">
        <v>4146.2340899999999</v>
      </c>
      <c r="G155" s="2">
        <v>5320.8626100000001</v>
      </c>
      <c r="H155" s="3">
        <f t="shared" si="9"/>
        <v>0.28330009702853043</v>
      </c>
      <c r="I155" s="2">
        <v>4684.6887299999999</v>
      </c>
      <c r="J155" s="3">
        <f t="shared" si="10"/>
        <v>0.13579853788919727</v>
      </c>
      <c r="K155" s="2">
        <v>32661.744719999999</v>
      </c>
      <c r="L155" s="2">
        <v>39507.178569999996</v>
      </c>
      <c r="M155" s="3">
        <f t="shared" si="11"/>
        <v>0.20958567610775192</v>
      </c>
    </row>
    <row r="156" spans="1:13" x14ac:dyDescent="0.2">
      <c r="A156" s="1" t="s">
        <v>13</v>
      </c>
      <c r="B156" s="1" t="s">
        <v>35</v>
      </c>
      <c r="C156" s="2">
        <v>364.59541000000002</v>
      </c>
      <c r="D156" s="2">
        <v>571.47058000000004</v>
      </c>
      <c r="E156" s="3">
        <f t="shared" si="8"/>
        <v>0.56741024249317906</v>
      </c>
      <c r="F156" s="2">
        <v>15646.48249</v>
      </c>
      <c r="G156" s="2">
        <v>11610.44644</v>
      </c>
      <c r="H156" s="3">
        <f t="shared" si="9"/>
        <v>-0.25795165479394599</v>
      </c>
      <c r="I156" s="2">
        <v>7865.4892399999999</v>
      </c>
      <c r="J156" s="3">
        <f t="shared" si="10"/>
        <v>0.47612514437817732</v>
      </c>
      <c r="K156" s="2">
        <v>98161.641059999994</v>
      </c>
      <c r="L156" s="2">
        <v>88404.185289999994</v>
      </c>
      <c r="M156" s="3">
        <f t="shared" si="11"/>
        <v>-9.9401921816240635E-2</v>
      </c>
    </row>
    <row r="157" spans="1:13" x14ac:dyDescent="0.2">
      <c r="A157" s="1" t="s">
        <v>14</v>
      </c>
      <c r="B157" s="1" t="s">
        <v>35</v>
      </c>
      <c r="C157" s="2">
        <v>1041.9161200000001</v>
      </c>
      <c r="D157" s="2">
        <v>581.52696000000003</v>
      </c>
      <c r="E157" s="3">
        <f t="shared" si="8"/>
        <v>-0.44186777722567538</v>
      </c>
      <c r="F157" s="2">
        <v>18056.888360000001</v>
      </c>
      <c r="G157" s="2">
        <v>18345.509429999998</v>
      </c>
      <c r="H157" s="3">
        <f t="shared" si="9"/>
        <v>1.5983987066085836E-2</v>
      </c>
      <c r="I157" s="2">
        <v>11951.756939999999</v>
      </c>
      <c r="J157" s="3">
        <f t="shared" si="10"/>
        <v>0.53496339677068416</v>
      </c>
      <c r="K157" s="2">
        <v>116523.62238</v>
      </c>
      <c r="L157" s="2">
        <v>115876.42528</v>
      </c>
      <c r="M157" s="3">
        <f t="shared" si="11"/>
        <v>-5.5542137017454696E-3</v>
      </c>
    </row>
    <row r="158" spans="1:13" x14ac:dyDescent="0.2">
      <c r="A158" s="1" t="s">
        <v>15</v>
      </c>
      <c r="B158" s="1" t="s">
        <v>35</v>
      </c>
      <c r="C158" s="2">
        <v>4497.3031600000004</v>
      </c>
      <c r="D158" s="2">
        <v>5191.4428200000002</v>
      </c>
      <c r="E158" s="3">
        <f t="shared" si="8"/>
        <v>0.15434575684686558</v>
      </c>
      <c r="F158" s="2">
        <v>114206.03264999999</v>
      </c>
      <c r="G158" s="2">
        <v>112987.72854</v>
      </c>
      <c r="H158" s="3">
        <f t="shared" si="9"/>
        <v>-1.0667598564899405E-2</v>
      </c>
      <c r="I158" s="2">
        <v>78062.632259999998</v>
      </c>
      <c r="J158" s="3">
        <f t="shared" si="10"/>
        <v>0.44739839368568068</v>
      </c>
      <c r="K158" s="2">
        <v>698233.18891000003</v>
      </c>
      <c r="L158" s="2">
        <v>676787.65894999995</v>
      </c>
      <c r="M158" s="3">
        <f t="shared" si="11"/>
        <v>-3.071399397882868E-2</v>
      </c>
    </row>
    <row r="159" spans="1:13" x14ac:dyDescent="0.2">
      <c r="A159" s="1" t="s">
        <v>16</v>
      </c>
      <c r="B159" s="1" t="s">
        <v>35</v>
      </c>
      <c r="C159" s="2">
        <v>0</v>
      </c>
      <c r="D159" s="2">
        <v>1.25125</v>
      </c>
      <c r="E159" s="3" t="str">
        <f t="shared" si="8"/>
        <v/>
      </c>
      <c r="F159" s="2">
        <v>98.588579999999993</v>
      </c>
      <c r="G159" s="2">
        <v>94.417569999999998</v>
      </c>
      <c r="H159" s="3">
        <f t="shared" si="9"/>
        <v>-4.2307232744400958E-2</v>
      </c>
      <c r="I159" s="2">
        <v>254.99391</v>
      </c>
      <c r="J159" s="3">
        <f t="shared" si="10"/>
        <v>-0.6297261765977078</v>
      </c>
      <c r="K159" s="2">
        <v>2070.6013200000002</v>
      </c>
      <c r="L159" s="2">
        <v>1401.203</v>
      </c>
      <c r="M159" s="3">
        <f t="shared" si="11"/>
        <v>-0.32328691841073498</v>
      </c>
    </row>
    <row r="160" spans="1:13" x14ac:dyDescent="0.2">
      <c r="A160" s="1" t="s">
        <v>17</v>
      </c>
      <c r="B160" s="1" t="s">
        <v>35</v>
      </c>
      <c r="C160" s="2">
        <v>893.41899999999998</v>
      </c>
      <c r="D160" s="2">
        <v>2004.9829099999999</v>
      </c>
      <c r="E160" s="3">
        <f t="shared" si="8"/>
        <v>1.244168648752713</v>
      </c>
      <c r="F160" s="2">
        <v>58091.7091</v>
      </c>
      <c r="G160" s="2">
        <v>55417.488949999999</v>
      </c>
      <c r="H160" s="3">
        <f t="shared" si="9"/>
        <v>-4.6034454682621795E-2</v>
      </c>
      <c r="I160" s="2">
        <v>62879.921470000001</v>
      </c>
      <c r="J160" s="3">
        <f t="shared" si="10"/>
        <v>-0.1186775101740597</v>
      </c>
      <c r="K160" s="2">
        <v>408334.41991</v>
      </c>
      <c r="L160" s="2">
        <v>386625.17258000001</v>
      </c>
      <c r="M160" s="3">
        <f t="shared" si="11"/>
        <v>-5.316536219206025E-2</v>
      </c>
    </row>
    <row r="161" spans="1:13" x14ac:dyDescent="0.2">
      <c r="A161" s="1" t="s">
        <v>18</v>
      </c>
      <c r="B161" s="1" t="s">
        <v>35</v>
      </c>
      <c r="C161" s="2">
        <v>10769.6044</v>
      </c>
      <c r="D161" s="2">
        <v>2315.9150800000002</v>
      </c>
      <c r="E161" s="3">
        <f t="shared" si="8"/>
        <v>-0.78495820329296406</v>
      </c>
      <c r="F161" s="2">
        <v>102355.11769</v>
      </c>
      <c r="G161" s="2">
        <v>100996.25268999999</v>
      </c>
      <c r="H161" s="3">
        <f t="shared" si="9"/>
        <v>-1.3275984930382845E-2</v>
      </c>
      <c r="I161" s="2">
        <v>77058.305059999999</v>
      </c>
      <c r="J161" s="3">
        <f t="shared" si="10"/>
        <v>0.31064721202161349</v>
      </c>
      <c r="K161" s="2">
        <v>652508.01289000001</v>
      </c>
      <c r="L161" s="2">
        <v>700263.40830999997</v>
      </c>
      <c r="M161" s="3">
        <f t="shared" si="11"/>
        <v>7.3187446708107506E-2</v>
      </c>
    </row>
    <row r="162" spans="1:13" x14ac:dyDescent="0.2">
      <c r="A162" s="1" t="s">
        <v>19</v>
      </c>
      <c r="B162" s="1" t="s">
        <v>35</v>
      </c>
      <c r="C162" s="2">
        <v>222.03501</v>
      </c>
      <c r="D162" s="2">
        <v>297.35410000000002</v>
      </c>
      <c r="E162" s="3">
        <f t="shared" si="8"/>
        <v>0.3392216840037976</v>
      </c>
      <c r="F162" s="2">
        <v>6693.7093699999996</v>
      </c>
      <c r="G162" s="2">
        <v>4587.9427999999998</v>
      </c>
      <c r="H162" s="3">
        <f t="shared" si="9"/>
        <v>-0.31458888541496388</v>
      </c>
      <c r="I162" s="2">
        <v>2860.6397700000002</v>
      </c>
      <c r="J162" s="3">
        <f t="shared" si="10"/>
        <v>0.60381703705391732</v>
      </c>
      <c r="K162" s="2">
        <v>51805.813249999999</v>
      </c>
      <c r="L162" s="2">
        <v>40089.819089999997</v>
      </c>
      <c r="M162" s="3">
        <f t="shared" si="11"/>
        <v>-0.22615211353718112</v>
      </c>
    </row>
    <row r="163" spans="1:13" x14ac:dyDescent="0.2">
      <c r="A163" s="1" t="s">
        <v>20</v>
      </c>
      <c r="B163" s="1" t="s">
        <v>35</v>
      </c>
      <c r="C163" s="2">
        <v>569.12573999999995</v>
      </c>
      <c r="D163" s="2">
        <v>1258.8567800000001</v>
      </c>
      <c r="E163" s="3">
        <f t="shared" si="8"/>
        <v>1.211913275966046</v>
      </c>
      <c r="F163" s="2">
        <v>14849.346079999999</v>
      </c>
      <c r="G163" s="2">
        <v>17158.2307</v>
      </c>
      <c r="H163" s="3">
        <f t="shared" si="9"/>
        <v>0.15548729267679651</v>
      </c>
      <c r="I163" s="2">
        <v>10191.55867</v>
      </c>
      <c r="J163" s="3">
        <f t="shared" si="10"/>
        <v>0.68357277385913329</v>
      </c>
      <c r="K163" s="2">
        <v>121151.70062</v>
      </c>
      <c r="L163" s="2">
        <v>102790.16134000001</v>
      </c>
      <c r="M163" s="3">
        <f t="shared" si="11"/>
        <v>-0.15155824628159476</v>
      </c>
    </row>
    <row r="164" spans="1:13" x14ac:dyDescent="0.2">
      <c r="A164" s="1" t="s">
        <v>21</v>
      </c>
      <c r="B164" s="1" t="s">
        <v>35</v>
      </c>
      <c r="C164" s="2">
        <v>2.2108500000000002</v>
      </c>
      <c r="D164" s="2">
        <v>9.3359999999999999E-2</v>
      </c>
      <c r="E164" s="3">
        <f t="shared" si="8"/>
        <v>-0.95777189768641025</v>
      </c>
      <c r="F164" s="2">
        <v>1596.03394</v>
      </c>
      <c r="G164" s="2">
        <v>2274.8836799999999</v>
      </c>
      <c r="H164" s="3">
        <f t="shared" si="9"/>
        <v>0.42533540358170563</v>
      </c>
      <c r="I164" s="2">
        <v>750.61183000000005</v>
      </c>
      <c r="J164" s="3">
        <f t="shared" si="10"/>
        <v>2.0307058709692862</v>
      </c>
      <c r="K164" s="2">
        <v>8647.1566899999998</v>
      </c>
      <c r="L164" s="2">
        <v>11731.436100000001</v>
      </c>
      <c r="M164" s="3">
        <f t="shared" si="11"/>
        <v>0.35668133706502791</v>
      </c>
    </row>
    <row r="165" spans="1:13" x14ac:dyDescent="0.2">
      <c r="A165" s="1" t="s">
        <v>22</v>
      </c>
      <c r="B165" s="1" t="s">
        <v>35</v>
      </c>
      <c r="C165" s="2">
        <v>1973.6403600000001</v>
      </c>
      <c r="D165" s="2">
        <v>2335.7662099999998</v>
      </c>
      <c r="E165" s="3">
        <f t="shared" si="8"/>
        <v>0.18348117384466112</v>
      </c>
      <c r="F165" s="2">
        <v>81568.1397</v>
      </c>
      <c r="G165" s="2">
        <v>105516.17404</v>
      </c>
      <c r="H165" s="3">
        <f t="shared" si="9"/>
        <v>0.29359544582086383</v>
      </c>
      <c r="I165" s="2">
        <v>72153.83584</v>
      </c>
      <c r="J165" s="3">
        <f t="shared" si="10"/>
        <v>0.46237788762860044</v>
      </c>
      <c r="K165" s="2">
        <v>674409.24188999995</v>
      </c>
      <c r="L165" s="2">
        <v>745825.00240999996</v>
      </c>
      <c r="M165" s="3">
        <f t="shared" si="11"/>
        <v>0.1058938046576301</v>
      </c>
    </row>
    <row r="166" spans="1:13" x14ac:dyDescent="0.2">
      <c r="A166" s="1" t="s">
        <v>23</v>
      </c>
      <c r="B166" s="1" t="s">
        <v>35</v>
      </c>
      <c r="C166" s="2">
        <v>289.94808999999998</v>
      </c>
      <c r="D166" s="2">
        <v>7.6373100000000003</v>
      </c>
      <c r="E166" s="3">
        <f t="shared" si="8"/>
        <v>-0.97365973336813494</v>
      </c>
      <c r="F166" s="2">
        <v>4437.0178699999997</v>
      </c>
      <c r="G166" s="2">
        <v>5365.9881500000001</v>
      </c>
      <c r="H166" s="3">
        <f t="shared" si="9"/>
        <v>0.20936816285574267</v>
      </c>
      <c r="I166" s="2">
        <v>4567.96263</v>
      </c>
      <c r="J166" s="3">
        <f t="shared" si="10"/>
        <v>0.17470053602430635</v>
      </c>
      <c r="K166" s="2">
        <v>25371.154109999999</v>
      </c>
      <c r="L166" s="2">
        <v>29115.20333</v>
      </c>
      <c r="M166" s="3">
        <f t="shared" si="11"/>
        <v>0.14757110393036044</v>
      </c>
    </row>
    <row r="167" spans="1:13" x14ac:dyDescent="0.2">
      <c r="A167" s="1" t="s">
        <v>24</v>
      </c>
      <c r="B167" s="1" t="s">
        <v>35</v>
      </c>
      <c r="C167" s="2">
        <v>0</v>
      </c>
      <c r="D167" s="2">
        <v>4.0074300000000003</v>
      </c>
      <c r="E167" s="3" t="str">
        <f t="shared" si="8"/>
        <v/>
      </c>
      <c r="F167" s="2">
        <v>63.395000000000003</v>
      </c>
      <c r="G167" s="2">
        <v>51.94079</v>
      </c>
      <c r="H167" s="3">
        <f t="shared" si="9"/>
        <v>-0.18068002208376055</v>
      </c>
      <c r="I167" s="2">
        <v>51.658999999999999</v>
      </c>
      <c r="J167" s="3">
        <f t="shared" si="10"/>
        <v>5.4548094233337618E-3</v>
      </c>
      <c r="K167" s="2">
        <v>963.79436999999996</v>
      </c>
      <c r="L167" s="2">
        <v>1447.17786</v>
      </c>
      <c r="M167" s="3">
        <f t="shared" si="11"/>
        <v>0.50154213911832679</v>
      </c>
    </row>
    <row r="168" spans="1:13" x14ac:dyDescent="0.2">
      <c r="A168" s="1" t="s">
        <v>25</v>
      </c>
      <c r="B168" s="1" t="s">
        <v>35</v>
      </c>
      <c r="C168" s="2">
        <v>5.8799999999999998E-2</v>
      </c>
      <c r="D168" s="2">
        <v>110.88175</v>
      </c>
      <c r="E168" s="3">
        <f t="shared" si="8"/>
        <v>1884.7440476190477</v>
      </c>
      <c r="F168" s="2">
        <v>1996.5418299999999</v>
      </c>
      <c r="G168" s="2">
        <v>1193.3387299999999</v>
      </c>
      <c r="H168" s="3">
        <f t="shared" si="9"/>
        <v>-0.40229715597794413</v>
      </c>
      <c r="I168" s="2">
        <v>738.06652999999994</v>
      </c>
      <c r="J168" s="3">
        <f t="shared" si="10"/>
        <v>0.61684439206313835</v>
      </c>
      <c r="K168" s="2">
        <v>9852.9607099999994</v>
      </c>
      <c r="L168" s="2">
        <v>7349.1806299999998</v>
      </c>
      <c r="M168" s="3">
        <f t="shared" si="11"/>
        <v>-0.25411448941015824</v>
      </c>
    </row>
    <row r="169" spans="1:13" x14ac:dyDescent="0.2">
      <c r="A169" s="1" t="s">
        <v>27</v>
      </c>
      <c r="B169" s="1" t="s">
        <v>35</v>
      </c>
      <c r="C169" s="2">
        <v>0</v>
      </c>
      <c r="D169" s="2">
        <v>18.974450000000001</v>
      </c>
      <c r="E169" s="3" t="str">
        <f t="shared" si="8"/>
        <v/>
      </c>
      <c r="F169" s="2">
        <v>195.36834999999999</v>
      </c>
      <c r="G169" s="2">
        <v>723.42001000000005</v>
      </c>
      <c r="H169" s="3">
        <f t="shared" si="9"/>
        <v>2.7028516133754525</v>
      </c>
      <c r="I169" s="2">
        <v>327.18977999999998</v>
      </c>
      <c r="J169" s="3">
        <f t="shared" si="10"/>
        <v>1.2110104111442603</v>
      </c>
      <c r="K169" s="2">
        <v>15773.99487</v>
      </c>
      <c r="L169" s="2">
        <v>7260.2858800000004</v>
      </c>
      <c r="M169" s="3">
        <f t="shared" si="11"/>
        <v>-0.53973068079234132</v>
      </c>
    </row>
    <row r="170" spans="1:13" x14ac:dyDescent="0.2">
      <c r="A170" s="1" t="s">
        <v>28</v>
      </c>
      <c r="B170" s="1" t="s">
        <v>35</v>
      </c>
      <c r="C170" s="2">
        <v>52.210009999999997</v>
      </c>
      <c r="D170" s="2">
        <v>0</v>
      </c>
      <c r="E170" s="3">
        <f t="shared" si="8"/>
        <v>-1</v>
      </c>
      <c r="F170" s="2">
        <v>219.76007000000001</v>
      </c>
      <c r="G170" s="2">
        <v>530.99748999999997</v>
      </c>
      <c r="H170" s="3">
        <f t="shared" si="9"/>
        <v>1.4162601058508941</v>
      </c>
      <c r="I170" s="2">
        <v>472.60064</v>
      </c>
      <c r="J170" s="3">
        <f t="shared" si="10"/>
        <v>0.12356489826166972</v>
      </c>
      <c r="K170" s="2">
        <v>1871.11175</v>
      </c>
      <c r="L170" s="2">
        <v>4021.5027</v>
      </c>
      <c r="M170" s="3">
        <f t="shared" si="11"/>
        <v>1.1492584288458452</v>
      </c>
    </row>
    <row r="171" spans="1:13" x14ac:dyDescent="0.2">
      <c r="A171" s="6" t="s">
        <v>29</v>
      </c>
      <c r="B171" s="6" t="s">
        <v>35</v>
      </c>
      <c r="C171" s="5">
        <v>32172.124080000001</v>
      </c>
      <c r="D171" s="5">
        <v>38713.00993</v>
      </c>
      <c r="E171" s="4">
        <f t="shared" si="8"/>
        <v>0.20330910802579494</v>
      </c>
      <c r="F171" s="5">
        <v>658524.16754000005</v>
      </c>
      <c r="G171" s="5">
        <v>740988.42798000004</v>
      </c>
      <c r="H171" s="4">
        <f t="shared" si="9"/>
        <v>0.12522586794051249</v>
      </c>
      <c r="I171" s="5">
        <v>543877.66263000004</v>
      </c>
      <c r="J171" s="4">
        <f t="shared" si="10"/>
        <v>0.36241746792255092</v>
      </c>
      <c r="K171" s="5">
        <v>4389352.0488999998</v>
      </c>
      <c r="L171" s="5">
        <v>4656994.8385699997</v>
      </c>
      <c r="M171" s="4">
        <f t="shared" si="11"/>
        <v>6.0975466694924263E-2</v>
      </c>
    </row>
    <row r="172" spans="1:13" x14ac:dyDescent="0.2">
      <c r="A172" s="1" t="s">
        <v>3</v>
      </c>
      <c r="B172" s="1" t="s">
        <v>36</v>
      </c>
      <c r="C172" s="2">
        <v>9.1150300000000009</v>
      </c>
      <c r="D172" s="2">
        <v>35.923720000000003</v>
      </c>
      <c r="E172" s="3">
        <f t="shared" si="8"/>
        <v>2.9411521410242205</v>
      </c>
      <c r="F172" s="2">
        <v>1271.9626800000001</v>
      </c>
      <c r="G172" s="2">
        <v>3702.2092400000001</v>
      </c>
      <c r="H172" s="3">
        <f t="shared" si="9"/>
        <v>1.9106272520511371</v>
      </c>
      <c r="I172" s="2">
        <v>2719.3097400000001</v>
      </c>
      <c r="J172" s="3">
        <f t="shared" si="10"/>
        <v>0.36145183667087522</v>
      </c>
      <c r="K172" s="2">
        <v>8316.1915499999996</v>
      </c>
      <c r="L172" s="2">
        <v>19496.264950000001</v>
      </c>
      <c r="M172" s="3">
        <f t="shared" si="11"/>
        <v>1.3443742045600189</v>
      </c>
    </row>
    <row r="173" spans="1:13" x14ac:dyDescent="0.2">
      <c r="A173" s="1" t="s">
        <v>5</v>
      </c>
      <c r="B173" s="1" t="s">
        <v>36</v>
      </c>
      <c r="C173" s="2">
        <v>20.922750000000001</v>
      </c>
      <c r="D173" s="2">
        <v>39.553310000000003</v>
      </c>
      <c r="E173" s="3">
        <f t="shared" si="8"/>
        <v>0.8904450896751146</v>
      </c>
      <c r="F173" s="2">
        <v>534.71555000000001</v>
      </c>
      <c r="G173" s="2">
        <v>993.13615000000004</v>
      </c>
      <c r="H173" s="3">
        <f t="shared" si="9"/>
        <v>0.85731675467451818</v>
      </c>
      <c r="I173" s="2">
        <v>573.42893000000004</v>
      </c>
      <c r="J173" s="3">
        <f t="shared" si="10"/>
        <v>0.73192543668837917</v>
      </c>
      <c r="K173" s="2">
        <v>9897.18469</v>
      </c>
      <c r="L173" s="2">
        <v>7886.4375200000004</v>
      </c>
      <c r="M173" s="3">
        <f t="shared" si="11"/>
        <v>-0.20316354933051162</v>
      </c>
    </row>
    <row r="174" spans="1:13" x14ac:dyDescent="0.2">
      <c r="A174" s="1" t="s">
        <v>6</v>
      </c>
      <c r="B174" s="1" t="s">
        <v>36</v>
      </c>
      <c r="C174" s="2">
        <v>139.09175999999999</v>
      </c>
      <c r="D174" s="2">
        <v>137.74739</v>
      </c>
      <c r="E174" s="3">
        <f t="shared" si="8"/>
        <v>-9.6653460995820284E-3</v>
      </c>
      <c r="F174" s="2">
        <v>5041.6612100000002</v>
      </c>
      <c r="G174" s="2">
        <v>5124.9149799999996</v>
      </c>
      <c r="H174" s="3">
        <f t="shared" si="9"/>
        <v>1.6513162335237475E-2</v>
      </c>
      <c r="I174" s="2">
        <v>2810.33223</v>
      </c>
      <c r="J174" s="3">
        <f t="shared" si="10"/>
        <v>0.82359755380238431</v>
      </c>
      <c r="K174" s="2">
        <v>32863.012300000002</v>
      </c>
      <c r="L174" s="2">
        <v>35684.423289999999</v>
      </c>
      <c r="M174" s="3">
        <f t="shared" si="11"/>
        <v>8.5853693637207851E-2</v>
      </c>
    </row>
    <row r="175" spans="1:13" x14ac:dyDescent="0.2">
      <c r="A175" s="1" t="s">
        <v>7</v>
      </c>
      <c r="B175" s="1" t="s">
        <v>36</v>
      </c>
      <c r="C175" s="2">
        <v>0.23916999999999999</v>
      </c>
      <c r="D175" s="2">
        <v>0</v>
      </c>
      <c r="E175" s="3">
        <f t="shared" si="8"/>
        <v>-1</v>
      </c>
      <c r="F175" s="2">
        <v>34.277830000000002</v>
      </c>
      <c r="G175" s="2">
        <v>78.57611</v>
      </c>
      <c r="H175" s="3">
        <f t="shared" si="9"/>
        <v>1.2923303487997928</v>
      </c>
      <c r="I175" s="2">
        <v>10.08648</v>
      </c>
      <c r="J175" s="3">
        <f t="shared" si="10"/>
        <v>6.7902409958677357</v>
      </c>
      <c r="K175" s="2">
        <v>4588.5573299999996</v>
      </c>
      <c r="L175" s="2">
        <v>2945.1156000000001</v>
      </c>
      <c r="M175" s="3">
        <f t="shared" si="11"/>
        <v>-0.35816087972905408</v>
      </c>
    </row>
    <row r="176" spans="1:13" x14ac:dyDescent="0.2">
      <c r="A176" s="1" t="s">
        <v>8</v>
      </c>
      <c r="B176" s="1" t="s">
        <v>36</v>
      </c>
      <c r="C176" s="2">
        <v>0.22037999999999999</v>
      </c>
      <c r="D176" s="2">
        <v>0</v>
      </c>
      <c r="E176" s="3">
        <f t="shared" si="8"/>
        <v>-1</v>
      </c>
      <c r="F176" s="2">
        <v>104.79779000000001</v>
      </c>
      <c r="G176" s="2">
        <v>136.78829999999999</v>
      </c>
      <c r="H176" s="3">
        <f t="shared" si="9"/>
        <v>0.30525939526014789</v>
      </c>
      <c r="I176" s="2">
        <v>173.04794999999999</v>
      </c>
      <c r="J176" s="3">
        <f t="shared" si="10"/>
        <v>-0.20953527620523671</v>
      </c>
      <c r="K176" s="2">
        <v>1489.3293799999999</v>
      </c>
      <c r="L176" s="2">
        <v>1254.2612099999999</v>
      </c>
      <c r="M176" s="3">
        <f t="shared" si="11"/>
        <v>-0.15783491090466506</v>
      </c>
    </row>
    <row r="177" spans="1:13" x14ac:dyDescent="0.2">
      <c r="A177" s="1" t="s">
        <v>110</v>
      </c>
      <c r="B177" s="1" t="s">
        <v>36</v>
      </c>
      <c r="C177" s="2">
        <v>37.354500000000002</v>
      </c>
      <c r="D177" s="2">
        <v>6.4644199999999996</v>
      </c>
      <c r="E177" s="3">
        <f t="shared" si="8"/>
        <v>-0.82694400942322877</v>
      </c>
      <c r="F177" s="2">
        <v>2752.9309899999998</v>
      </c>
      <c r="G177" s="2">
        <v>2367.9924799999999</v>
      </c>
      <c r="H177" s="3">
        <f t="shared" si="9"/>
        <v>-0.13982860863504609</v>
      </c>
      <c r="I177" s="2">
        <v>1133.1975299999999</v>
      </c>
      <c r="J177" s="3">
        <f t="shared" si="10"/>
        <v>1.0896555254581255</v>
      </c>
      <c r="K177" s="2">
        <v>20990.36277</v>
      </c>
      <c r="L177" s="2">
        <v>16201.475570000001</v>
      </c>
      <c r="M177" s="3">
        <f t="shared" si="11"/>
        <v>-0.22814694783857703</v>
      </c>
    </row>
    <row r="178" spans="1:13" x14ac:dyDescent="0.2">
      <c r="A178" s="1" t="s">
        <v>9</v>
      </c>
      <c r="B178" s="1" t="s">
        <v>36</v>
      </c>
      <c r="C178" s="2">
        <v>0</v>
      </c>
      <c r="D178" s="2">
        <v>0</v>
      </c>
      <c r="E178" s="3" t="str">
        <f t="shared" si="8"/>
        <v/>
      </c>
      <c r="F178" s="2">
        <v>0</v>
      </c>
      <c r="G178" s="2">
        <v>0</v>
      </c>
      <c r="H178" s="3" t="str">
        <f t="shared" si="9"/>
        <v/>
      </c>
      <c r="I178" s="2">
        <v>0</v>
      </c>
      <c r="J178" s="3" t="str">
        <f t="shared" si="10"/>
        <v/>
      </c>
      <c r="K178" s="2">
        <v>44.834719999999997</v>
      </c>
      <c r="L178" s="2">
        <v>30.837990000000001</v>
      </c>
      <c r="M178" s="3">
        <f t="shared" si="11"/>
        <v>-0.31218506550280667</v>
      </c>
    </row>
    <row r="179" spans="1:13" x14ac:dyDescent="0.2">
      <c r="A179" s="1" t="s">
        <v>10</v>
      </c>
      <c r="B179" s="1" t="s">
        <v>36</v>
      </c>
      <c r="C179" s="2">
        <v>0</v>
      </c>
      <c r="D179" s="2">
        <v>0</v>
      </c>
      <c r="E179" s="3" t="str">
        <f t="shared" si="8"/>
        <v/>
      </c>
      <c r="F179" s="2">
        <v>144.75040000000001</v>
      </c>
      <c r="G179" s="2">
        <v>157.179</v>
      </c>
      <c r="H179" s="3">
        <f t="shared" si="9"/>
        <v>8.5862284318385163E-2</v>
      </c>
      <c r="I179" s="2">
        <v>1.19293</v>
      </c>
      <c r="J179" s="3">
        <f t="shared" si="10"/>
        <v>130.75877880512687</v>
      </c>
      <c r="K179" s="2">
        <v>455.12378000000001</v>
      </c>
      <c r="L179" s="2">
        <v>459.88756999999998</v>
      </c>
      <c r="M179" s="3">
        <f t="shared" si="11"/>
        <v>1.0467020642164648E-2</v>
      </c>
    </row>
    <row r="180" spans="1:13" x14ac:dyDescent="0.2">
      <c r="A180" s="1" t="s">
        <v>11</v>
      </c>
      <c r="B180" s="1" t="s">
        <v>36</v>
      </c>
      <c r="C180" s="2">
        <v>0</v>
      </c>
      <c r="D180" s="2">
        <v>0</v>
      </c>
      <c r="E180" s="3" t="str">
        <f t="shared" si="8"/>
        <v/>
      </c>
      <c r="F180" s="2">
        <v>0.63280000000000003</v>
      </c>
      <c r="G180" s="2">
        <v>6.5461600000000004</v>
      </c>
      <c r="H180" s="3">
        <f t="shared" si="9"/>
        <v>9.3447534766118832</v>
      </c>
      <c r="I180" s="2">
        <v>0</v>
      </c>
      <c r="J180" s="3" t="str">
        <f t="shared" si="10"/>
        <v/>
      </c>
      <c r="K180" s="2">
        <v>519.41691000000003</v>
      </c>
      <c r="L180" s="2">
        <v>845.73744999999997</v>
      </c>
      <c r="M180" s="3">
        <f t="shared" si="11"/>
        <v>0.62824396687431672</v>
      </c>
    </row>
    <row r="181" spans="1:13" x14ac:dyDescent="0.2">
      <c r="A181" s="1" t="s">
        <v>12</v>
      </c>
      <c r="B181" s="1" t="s">
        <v>36</v>
      </c>
      <c r="C181" s="2">
        <v>80.878630000000001</v>
      </c>
      <c r="D181" s="2">
        <v>16.063120000000001</v>
      </c>
      <c r="E181" s="3">
        <f t="shared" si="8"/>
        <v>-0.80139228372191762</v>
      </c>
      <c r="F181" s="2">
        <v>1177.9281900000001</v>
      </c>
      <c r="G181" s="2">
        <v>1524.4754800000001</v>
      </c>
      <c r="H181" s="3">
        <f t="shared" si="9"/>
        <v>0.29420069316789155</v>
      </c>
      <c r="I181" s="2">
        <v>1407.6944699999999</v>
      </c>
      <c r="J181" s="3">
        <f t="shared" si="10"/>
        <v>8.2959060001138063E-2</v>
      </c>
      <c r="K181" s="2">
        <v>11087.237419999999</v>
      </c>
      <c r="L181" s="2">
        <v>10593.473669999999</v>
      </c>
      <c r="M181" s="3">
        <f t="shared" si="11"/>
        <v>-4.4534425600854521E-2</v>
      </c>
    </row>
    <row r="182" spans="1:13" x14ac:dyDescent="0.2">
      <c r="A182" s="1" t="s">
        <v>13</v>
      </c>
      <c r="B182" s="1" t="s">
        <v>36</v>
      </c>
      <c r="C182" s="2">
        <v>65.086110000000005</v>
      </c>
      <c r="D182" s="2">
        <v>140.19958</v>
      </c>
      <c r="E182" s="3">
        <f t="shared" si="8"/>
        <v>1.1540629790288586</v>
      </c>
      <c r="F182" s="2">
        <v>3287.0800800000002</v>
      </c>
      <c r="G182" s="2">
        <v>1869.7705800000001</v>
      </c>
      <c r="H182" s="3">
        <f t="shared" si="9"/>
        <v>-0.43117583554581362</v>
      </c>
      <c r="I182" s="2">
        <v>1423.44325</v>
      </c>
      <c r="J182" s="3">
        <f t="shared" si="10"/>
        <v>0.31355470616759762</v>
      </c>
      <c r="K182" s="2">
        <v>17625.952519999999</v>
      </c>
      <c r="L182" s="2">
        <v>16082.605970000001</v>
      </c>
      <c r="M182" s="3">
        <f t="shared" si="11"/>
        <v>-8.7561029581168848E-2</v>
      </c>
    </row>
    <row r="183" spans="1:13" x14ac:dyDescent="0.2">
      <c r="A183" s="1" t="s">
        <v>14</v>
      </c>
      <c r="B183" s="1" t="s">
        <v>36</v>
      </c>
      <c r="C183" s="2">
        <v>110.51747</v>
      </c>
      <c r="D183" s="2">
        <v>742.13642000000004</v>
      </c>
      <c r="E183" s="3">
        <f t="shared" si="8"/>
        <v>5.7151050417639855</v>
      </c>
      <c r="F183" s="2">
        <v>2134.6954099999998</v>
      </c>
      <c r="G183" s="2">
        <v>3939.7314799999999</v>
      </c>
      <c r="H183" s="3">
        <f t="shared" si="9"/>
        <v>0.84557078332781921</v>
      </c>
      <c r="I183" s="2">
        <v>1968.88228</v>
      </c>
      <c r="J183" s="3">
        <f t="shared" si="10"/>
        <v>1.0009990033533138</v>
      </c>
      <c r="K183" s="2">
        <v>18482.007450000001</v>
      </c>
      <c r="L183" s="2">
        <v>22431.696749999999</v>
      </c>
      <c r="M183" s="3">
        <f t="shared" si="11"/>
        <v>0.21370456162217377</v>
      </c>
    </row>
    <row r="184" spans="1:13" x14ac:dyDescent="0.2">
      <c r="A184" s="1" t="s">
        <v>15</v>
      </c>
      <c r="B184" s="1" t="s">
        <v>36</v>
      </c>
      <c r="C184" s="2">
        <v>67.224180000000004</v>
      </c>
      <c r="D184" s="2">
        <v>665.19614999999999</v>
      </c>
      <c r="E184" s="3">
        <f t="shared" si="8"/>
        <v>8.8951917301185368</v>
      </c>
      <c r="F184" s="2">
        <v>10000.78744</v>
      </c>
      <c r="G184" s="2">
        <v>11909.87609</v>
      </c>
      <c r="H184" s="3">
        <f t="shared" si="9"/>
        <v>0.19089383325599396</v>
      </c>
      <c r="I184" s="2">
        <v>6853.9168499999996</v>
      </c>
      <c r="J184" s="3">
        <f t="shared" si="10"/>
        <v>0.73767443502031993</v>
      </c>
      <c r="K184" s="2">
        <v>74025.264800000004</v>
      </c>
      <c r="L184" s="2">
        <v>82235.057639999999</v>
      </c>
      <c r="M184" s="3">
        <f t="shared" si="11"/>
        <v>0.11090528162487567</v>
      </c>
    </row>
    <row r="185" spans="1:13" x14ac:dyDescent="0.2">
      <c r="A185" s="1" t="s">
        <v>16</v>
      </c>
      <c r="B185" s="1" t="s">
        <v>36</v>
      </c>
      <c r="C185" s="2">
        <v>0</v>
      </c>
      <c r="D185" s="2">
        <v>0</v>
      </c>
      <c r="E185" s="3" t="str">
        <f t="shared" si="8"/>
        <v/>
      </c>
      <c r="F185" s="2">
        <v>8.1689999999999999E-2</v>
      </c>
      <c r="G185" s="2">
        <v>99.573080000000004</v>
      </c>
      <c r="H185" s="3">
        <f t="shared" si="9"/>
        <v>1217.9139429550742</v>
      </c>
      <c r="I185" s="2">
        <v>150.89678000000001</v>
      </c>
      <c r="J185" s="3">
        <f t="shared" si="10"/>
        <v>-0.34012455401632824</v>
      </c>
      <c r="K185" s="2">
        <v>810.48649999999998</v>
      </c>
      <c r="L185" s="2">
        <v>1196.3706500000001</v>
      </c>
      <c r="M185" s="3">
        <f t="shared" si="11"/>
        <v>0.47611422275386461</v>
      </c>
    </row>
    <row r="186" spans="1:13" x14ac:dyDescent="0.2">
      <c r="A186" s="1" t="s">
        <v>17</v>
      </c>
      <c r="B186" s="1" t="s">
        <v>36</v>
      </c>
      <c r="C186" s="2">
        <v>2575.9718499999999</v>
      </c>
      <c r="D186" s="2">
        <v>1742.8908200000001</v>
      </c>
      <c r="E186" s="3">
        <f t="shared" si="8"/>
        <v>-0.32340455506142274</v>
      </c>
      <c r="F186" s="2">
        <v>24831.618269999999</v>
      </c>
      <c r="G186" s="2">
        <v>26117.184880000001</v>
      </c>
      <c r="H186" s="3">
        <f t="shared" si="9"/>
        <v>5.1771358435915626E-2</v>
      </c>
      <c r="I186" s="2">
        <v>17299.756460000001</v>
      </c>
      <c r="J186" s="3">
        <f t="shared" si="10"/>
        <v>0.50968511842275954</v>
      </c>
      <c r="K186" s="2">
        <v>167402.51290999999</v>
      </c>
      <c r="L186" s="2">
        <v>160299.18135999999</v>
      </c>
      <c r="M186" s="3">
        <f t="shared" si="11"/>
        <v>-4.2432645881600006E-2</v>
      </c>
    </row>
    <row r="187" spans="1:13" x14ac:dyDescent="0.2">
      <c r="A187" s="1" t="s">
        <v>18</v>
      </c>
      <c r="B187" s="1" t="s">
        <v>36</v>
      </c>
      <c r="C187" s="2">
        <v>512.60715000000005</v>
      </c>
      <c r="D187" s="2">
        <v>149.82252</v>
      </c>
      <c r="E187" s="3">
        <f t="shared" si="8"/>
        <v>-0.70772448257891063</v>
      </c>
      <c r="F187" s="2">
        <v>4786.2578800000001</v>
      </c>
      <c r="G187" s="2">
        <v>2938.37482</v>
      </c>
      <c r="H187" s="3">
        <f t="shared" si="9"/>
        <v>-0.3860809647807778</v>
      </c>
      <c r="I187" s="2">
        <v>2679.2219599999999</v>
      </c>
      <c r="J187" s="3">
        <f t="shared" si="10"/>
        <v>9.6726909479347478E-2</v>
      </c>
      <c r="K187" s="2">
        <v>28720.01194</v>
      </c>
      <c r="L187" s="2">
        <v>21224.335459999998</v>
      </c>
      <c r="M187" s="3">
        <f t="shared" si="11"/>
        <v>-0.26099141238727497</v>
      </c>
    </row>
    <row r="188" spans="1:13" x14ac:dyDescent="0.2">
      <c r="A188" s="1" t="s">
        <v>19</v>
      </c>
      <c r="B188" s="1" t="s">
        <v>36</v>
      </c>
      <c r="C188" s="2">
        <v>2.4121600000000001</v>
      </c>
      <c r="D188" s="2">
        <v>28.190349999999999</v>
      </c>
      <c r="E188" s="3">
        <f t="shared" si="8"/>
        <v>10.686766217829662</v>
      </c>
      <c r="F188" s="2">
        <v>588.60630000000003</v>
      </c>
      <c r="G188" s="2">
        <v>345.10223999999999</v>
      </c>
      <c r="H188" s="3">
        <f t="shared" si="9"/>
        <v>-0.41369597980857498</v>
      </c>
      <c r="I188" s="2">
        <v>358.55826999999999</v>
      </c>
      <c r="J188" s="3">
        <f t="shared" si="10"/>
        <v>-3.75281540710245E-2</v>
      </c>
      <c r="K188" s="2">
        <v>5311.03881</v>
      </c>
      <c r="L188" s="2">
        <v>5412.3477499999999</v>
      </c>
      <c r="M188" s="3">
        <f t="shared" si="11"/>
        <v>1.9075164694569491E-2</v>
      </c>
    </row>
    <row r="189" spans="1:13" x14ac:dyDescent="0.2">
      <c r="A189" s="1" t="s">
        <v>20</v>
      </c>
      <c r="B189" s="1" t="s">
        <v>36</v>
      </c>
      <c r="C189" s="2">
        <v>259.14956000000001</v>
      </c>
      <c r="D189" s="2">
        <v>1091.7059899999999</v>
      </c>
      <c r="E189" s="3">
        <f t="shared" si="8"/>
        <v>3.2126484413093346</v>
      </c>
      <c r="F189" s="2">
        <v>9828.8197</v>
      </c>
      <c r="G189" s="2">
        <v>14029.52699</v>
      </c>
      <c r="H189" s="3">
        <f t="shared" si="9"/>
        <v>0.42738674817689448</v>
      </c>
      <c r="I189" s="2">
        <v>8633.9475399999992</v>
      </c>
      <c r="J189" s="3">
        <f t="shared" si="10"/>
        <v>0.62492613315090884</v>
      </c>
      <c r="K189" s="2">
        <v>71300.015039999998</v>
      </c>
      <c r="L189" s="2">
        <v>76984.382270000002</v>
      </c>
      <c r="M189" s="3">
        <f t="shared" si="11"/>
        <v>7.9724628764959116E-2</v>
      </c>
    </row>
    <row r="190" spans="1:13" x14ac:dyDescent="0.2">
      <c r="A190" s="1" t="s">
        <v>21</v>
      </c>
      <c r="B190" s="1" t="s">
        <v>36</v>
      </c>
      <c r="C190" s="2">
        <v>0</v>
      </c>
      <c r="D190" s="2">
        <v>0</v>
      </c>
      <c r="E190" s="3" t="str">
        <f t="shared" si="8"/>
        <v/>
      </c>
      <c r="F190" s="2">
        <v>51.987029999999997</v>
      </c>
      <c r="G190" s="2">
        <v>57.353760000000001</v>
      </c>
      <c r="H190" s="3">
        <f t="shared" si="9"/>
        <v>0.10323209462052363</v>
      </c>
      <c r="I190" s="2">
        <v>12.430020000000001</v>
      </c>
      <c r="J190" s="3">
        <f t="shared" si="10"/>
        <v>3.614132559722349</v>
      </c>
      <c r="K190" s="2">
        <v>4819.7946899999997</v>
      </c>
      <c r="L190" s="2">
        <v>3665.2915899999998</v>
      </c>
      <c r="M190" s="3">
        <f t="shared" si="11"/>
        <v>-0.23953366777123031</v>
      </c>
    </row>
    <row r="191" spans="1:13" x14ac:dyDescent="0.2">
      <c r="A191" s="1" t="s">
        <v>22</v>
      </c>
      <c r="B191" s="1" t="s">
        <v>36</v>
      </c>
      <c r="C191" s="2">
        <v>73.534350000000003</v>
      </c>
      <c r="D191" s="2">
        <v>13.858269999999999</v>
      </c>
      <c r="E191" s="3">
        <f t="shared" ref="E191:E252" si="12">IF(C191=0,"",(D191/C191-1))</f>
        <v>-0.81154018496117808</v>
      </c>
      <c r="F191" s="2">
        <v>916.90344000000005</v>
      </c>
      <c r="G191" s="2">
        <v>1950.0774200000001</v>
      </c>
      <c r="H191" s="3">
        <f t="shared" ref="H191:H252" si="13">IF(F191=0,"",(G191/F191-1))</f>
        <v>1.1268078348577251</v>
      </c>
      <c r="I191" s="2">
        <v>1172.1857399999999</v>
      </c>
      <c r="J191" s="3">
        <f t="shared" ref="J191:J252" si="14">IF(I191=0,"",(G191/I191-1))</f>
        <v>0.66362493029475034</v>
      </c>
      <c r="K191" s="2">
        <v>8112.1760800000002</v>
      </c>
      <c r="L191" s="2">
        <v>6134.1640299999999</v>
      </c>
      <c r="M191" s="3">
        <f t="shared" ref="M191:M252" si="15">IF(K191=0,"",(L191/K191-1))</f>
        <v>-0.24383248471105679</v>
      </c>
    </row>
    <row r="192" spans="1:13" x14ac:dyDescent="0.2">
      <c r="A192" s="1" t="s">
        <v>23</v>
      </c>
      <c r="B192" s="1" t="s">
        <v>36</v>
      </c>
      <c r="C192" s="2">
        <v>85.300430000000006</v>
      </c>
      <c r="D192" s="2">
        <v>0.80244000000000004</v>
      </c>
      <c r="E192" s="3">
        <f t="shared" si="12"/>
        <v>-0.99059277895785525</v>
      </c>
      <c r="F192" s="2">
        <v>779.02265</v>
      </c>
      <c r="G192" s="2">
        <v>1375.9414999999999</v>
      </c>
      <c r="H192" s="3">
        <f t="shared" si="13"/>
        <v>0.76624068632664266</v>
      </c>
      <c r="I192" s="2">
        <v>1352.0339100000001</v>
      </c>
      <c r="J192" s="3">
        <f t="shared" si="14"/>
        <v>1.7682685192414782E-2</v>
      </c>
      <c r="K192" s="2">
        <v>8838.7401499999996</v>
      </c>
      <c r="L192" s="2">
        <v>10891.65208</v>
      </c>
      <c r="M192" s="3">
        <f t="shared" si="15"/>
        <v>0.23226295774743422</v>
      </c>
    </row>
    <row r="193" spans="1:13" x14ac:dyDescent="0.2">
      <c r="A193" s="1" t="s">
        <v>24</v>
      </c>
      <c r="B193" s="1" t="s">
        <v>36</v>
      </c>
      <c r="C193" s="2">
        <v>19.460509999999999</v>
      </c>
      <c r="D193" s="2">
        <v>138.65170000000001</v>
      </c>
      <c r="E193" s="3">
        <f t="shared" si="12"/>
        <v>6.1247721668137167</v>
      </c>
      <c r="F193" s="2">
        <v>1546.58402</v>
      </c>
      <c r="G193" s="2">
        <v>1882.31854</v>
      </c>
      <c r="H193" s="3">
        <f t="shared" si="13"/>
        <v>0.21708133257448248</v>
      </c>
      <c r="I193" s="2">
        <v>2541.9782100000002</v>
      </c>
      <c r="J193" s="3">
        <f t="shared" si="14"/>
        <v>-0.25950642196889651</v>
      </c>
      <c r="K193" s="2">
        <v>31046.206730000002</v>
      </c>
      <c r="L193" s="2">
        <v>31529.11231</v>
      </c>
      <c r="M193" s="3">
        <f t="shared" si="15"/>
        <v>1.5554414882297474E-2</v>
      </c>
    </row>
    <row r="194" spans="1:13" x14ac:dyDescent="0.2">
      <c r="A194" s="1" t="s">
        <v>25</v>
      </c>
      <c r="B194" s="1" t="s">
        <v>36</v>
      </c>
      <c r="C194" s="2">
        <v>0.39135999999999999</v>
      </c>
      <c r="D194" s="2">
        <v>5.3820100000000002</v>
      </c>
      <c r="E194" s="3">
        <f t="shared" si="12"/>
        <v>12.752069705641865</v>
      </c>
      <c r="F194" s="2">
        <v>163.56899000000001</v>
      </c>
      <c r="G194" s="2">
        <v>231.15010000000001</v>
      </c>
      <c r="H194" s="3">
        <f t="shared" si="13"/>
        <v>0.41316578405234394</v>
      </c>
      <c r="I194" s="2">
        <v>313.87716999999998</v>
      </c>
      <c r="J194" s="3">
        <f t="shared" si="14"/>
        <v>-0.26356510733163541</v>
      </c>
      <c r="K194" s="2">
        <v>1686.5659900000001</v>
      </c>
      <c r="L194" s="2">
        <v>2279.55987</v>
      </c>
      <c r="M194" s="3">
        <f t="shared" si="15"/>
        <v>0.35159838601986748</v>
      </c>
    </row>
    <row r="195" spans="1:13" x14ac:dyDescent="0.2">
      <c r="A195" s="1" t="s">
        <v>26</v>
      </c>
      <c r="B195" s="1" t="s">
        <v>36</v>
      </c>
      <c r="C195" s="2">
        <v>0</v>
      </c>
      <c r="D195" s="2">
        <v>0</v>
      </c>
      <c r="E195" s="3" t="str">
        <f t="shared" si="12"/>
        <v/>
      </c>
      <c r="F195" s="2">
        <v>2.4239999999999999</v>
      </c>
      <c r="G195" s="2">
        <v>112.29692</v>
      </c>
      <c r="H195" s="3">
        <f t="shared" si="13"/>
        <v>45.32711221122112</v>
      </c>
      <c r="I195" s="2">
        <v>117.44336</v>
      </c>
      <c r="J195" s="3">
        <f t="shared" si="14"/>
        <v>-4.3820612761760191E-2</v>
      </c>
      <c r="K195" s="2">
        <v>63.32826</v>
      </c>
      <c r="L195" s="2">
        <v>262.90947999999997</v>
      </c>
      <c r="M195" s="3">
        <f t="shared" si="15"/>
        <v>3.1515348755831907</v>
      </c>
    </row>
    <row r="196" spans="1:13" x14ac:dyDescent="0.2">
      <c r="A196" s="1" t="s">
        <v>27</v>
      </c>
      <c r="B196" s="1" t="s">
        <v>36</v>
      </c>
      <c r="C196" s="2">
        <v>470.93020999999999</v>
      </c>
      <c r="D196" s="2">
        <v>843.59761000000003</v>
      </c>
      <c r="E196" s="3">
        <f t="shared" si="12"/>
        <v>0.79134315889396878</v>
      </c>
      <c r="F196" s="2">
        <v>18303.184089999999</v>
      </c>
      <c r="G196" s="2">
        <v>27287.68923</v>
      </c>
      <c r="H196" s="3">
        <f t="shared" si="13"/>
        <v>0.4908711563967012</v>
      </c>
      <c r="I196" s="2">
        <v>39223.795689999999</v>
      </c>
      <c r="J196" s="3">
        <f t="shared" si="14"/>
        <v>-0.30430778689383897</v>
      </c>
      <c r="K196" s="2">
        <v>248541.19007000001</v>
      </c>
      <c r="L196" s="2">
        <v>239935.14186999999</v>
      </c>
      <c r="M196" s="3">
        <f t="shared" si="15"/>
        <v>-3.4626245241588305E-2</v>
      </c>
    </row>
    <row r="197" spans="1:13" x14ac:dyDescent="0.2">
      <c r="A197" s="1" t="s">
        <v>28</v>
      </c>
      <c r="B197" s="1" t="s">
        <v>36</v>
      </c>
      <c r="C197" s="2">
        <v>0</v>
      </c>
      <c r="D197" s="2">
        <v>0</v>
      </c>
      <c r="E197" s="3" t="str">
        <f t="shared" si="12"/>
        <v/>
      </c>
      <c r="F197" s="2">
        <v>0</v>
      </c>
      <c r="G197" s="2">
        <v>0</v>
      </c>
      <c r="H197" s="3" t="str">
        <f t="shared" si="13"/>
        <v/>
      </c>
      <c r="I197" s="2">
        <v>0</v>
      </c>
      <c r="J197" s="3" t="str">
        <f t="shared" si="14"/>
        <v/>
      </c>
      <c r="K197" s="2">
        <v>13.86209</v>
      </c>
      <c r="L197" s="2">
        <v>40.168680000000002</v>
      </c>
      <c r="M197" s="3">
        <f t="shared" si="15"/>
        <v>1.8977361999525324</v>
      </c>
    </row>
    <row r="198" spans="1:13" x14ac:dyDescent="0.2">
      <c r="A198" s="6" t="s">
        <v>29</v>
      </c>
      <c r="B198" s="6" t="s">
        <v>36</v>
      </c>
      <c r="C198" s="5">
        <v>4530.4075599999996</v>
      </c>
      <c r="D198" s="5">
        <v>5798.1858199999997</v>
      </c>
      <c r="E198" s="4">
        <f t="shared" si="12"/>
        <v>0.2798375738186345</v>
      </c>
      <c r="F198" s="5">
        <v>88378.945659999998</v>
      </c>
      <c r="G198" s="5">
        <v>119163.70382</v>
      </c>
      <c r="H198" s="4">
        <f t="shared" si="13"/>
        <v>0.34832683203113923</v>
      </c>
      <c r="I198" s="5">
        <v>100411.13039999999</v>
      </c>
      <c r="J198" s="4">
        <f t="shared" si="14"/>
        <v>0.18675791563442057</v>
      </c>
      <c r="K198" s="5">
        <v>778993.27182000002</v>
      </c>
      <c r="L198" s="5">
        <v>809094.15125</v>
      </c>
      <c r="M198" s="4">
        <f t="shared" si="15"/>
        <v>3.8640743789319032E-2</v>
      </c>
    </row>
    <row r="199" spans="1:13" x14ac:dyDescent="0.2">
      <c r="A199" s="1" t="s">
        <v>3</v>
      </c>
      <c r="B199" s="1" t="s">
        <v>37</v>
      </c>
      <c r="C199" s="2">
        <v>0</v>
      </c>
      <c r="D199" s="2">
        <v>0</v>
      </c>
      <c r="E199" s="3" t="str">
        <f t="shared" si="12"/>
        <v/>
      </c>
      <c r="F199" s="2">
        <v>0</v>
      </c>
      <c r="G199" s="2">
        <v>0</v>
      </c>
      <c r="H199" s="3" t="str">
        <f t="shared" si="13"/>
        <v/>
      </c>
      <c r="I199" s="2">
        <v>0</v>
      </c>
      <c r="J199" s="3" t="str">
        <f t="shared" si="14"/>
        <v/>
      </c>
      <c r="K199" s="2">
        <v>0</v>
      </c>
      <c r="L199" s="2">
        <v>0</v>
      </c>
      <c r="M199" s="3" t="str">
        <f t="shared" si="15"/>
        <v/>
      </c>
    </row>
    <row r="200" spans="1:13" x14ac:dyDescent="0.2">
      <c r="A200" s="1" t="s">
        <v>5</v>
      </c>
      <c r="B200" s="1" t="s">
        <v>37</v>
      </c>
      <c r="C200" s="2">
        <v>5.8239999999999998</v>
      </c>
      <c r="D200" s="2">
        <v>0</v>
      </c>
      <c r="E200" s="3">
        <f t="shared" si="12"/>
        <v>-1</v>
      </c>
      <c r="F200" s="2">
        <v>121.1824</v>
      </c>
      <c r="G200" s="2">
        <v>176.69900000000001</v>
      </c>
      <c r="H200" s="3">
        <f t="shared" si="13"/>
        <v>0.45812428207396461</v>
      </c>
      <c r="I200" s="2">
        <v>176.89751999999999</v>
      </c>
      <c r="J200" s="3">
        <f t="shared" si="14"/>
        <v>-1.122231674022145E-3</v>
      </c>
      <c r="K200" s="2">
        <v>751.15340000000003</v>
      </c>
      <c r="L200" s="2">
        <v>570.79952000000003</v>
      </c>
      <c r="M200" s="3">
        <f t="shared" si="15"/>
        <v>-0.24010259422376312</v>
      </c>
    </row>
    <row r="201" spans="1:13" x14ac:dyDescent="0.2">
      <c r="A201" s="1" t="s">
        <v>6</v>
      </c>
      <c r="B201" s="1" t="s">
        <v>37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0.52178999999999998</v>
      </c>
      <c r="J201" s="3">
        <f t="shared" si="14"/>
        <v>-1</v>
      </c>
      <c r="K201" s="2">
        <v>0</v>
      </c>
      <c r="L201" s="2">
        <v>0.52178999999999998</v>
      </c>
      <c r="M201" s="3" t="str">
        <f t="shared" si="15"/>
        <v/>
      </c>
    </row>
    <row r="202" spans="1:13" x14ac:dyDescent="0.2">
      <c r="A202" s="1" t="s">
        <v>110</v>
      </c>
      <c r="B202" s="1" t="s">
        <v>37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1.58677</v>
      </c>
      <c r="J202" s="3">
        <f t="shared" si="14"/>
        <v>-1</v>
      </c>
      <c r="K202" s="2">
        <v>0</v>
      </c>
      <c r="L202" s="2">
        <v>1.58677</v>
      </c>
      <c r="M202" s="3" t="str">
        <f t="shared" si="15"/>
        <v/>
      </c>
    </row>
    <row r="203" spans="1:13" x14ac:dyDescent="0.2">
      <c r="A203" s="1" t="s">
        <v>12</v>
      </c>
      <c r="B203" s="1" t="s">
        <v>37</v>
      </c>
      <c r="C203" s="2">
        <v>0</v>
      </c>
      <c r="D203" s="2">
        <v>0</v>
      </c>
      <c r="E203" s="3" t="str">
        <f t="shared" si="12"/>
        <v/>
      </c>
      <c r="F203" s="2">
        <v>0</v>
      </c>
      <c r="G203" s="2">
        <v>0</v>
      </c>
      <c r="H203" s="3" t="str">
        <f t="shared" si="13"/>
        <v/>
      </c>
      <c r="I203" s="2">
        <v>0</v>
      </c>
      <c r="J203" s="3" t="str">
        <f t="shared" si="14"/>
        <v/>
      </c>
      <c r="K203" s="2">
        <v>0</v>
      </c>
      <c r="L203" s="2">
        <v>0</v>
      </c>
      <c r="M203" s="3" t="str">
        <f t="shared" si="15"/>
        <v/>
      </c>
    </row>
    <row r="204" spans="1:13" x14ac:dyDescent="0.2">
      <c r="A204" s="1" t="s">
        <v>14</v>
      </c>
      <c r="B204" s="1" t="s">
        <v>37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0</v>
      </c>
      <c r="H204" s="3" t="str">
        <f t="shared" si="13"/>
        <v/>
      </c>
      <c r="I204" s="2">
        <v>1.2742500000000001</v>
      </c>
      <c r="J204" s="3">
        <f t="shared" si="14"/>
        <v>-1</v>
      </c>
      <c r="K204" s="2">
        <v>0</v>
      </c>
      <c r="L204" s="2">
        <v>1.2742500000000001</v>
      </c>
      <c r="M204" s="3" t="str">
        <f t="shared" si="15"/>
        <v/>
      </c>
    </row>
    <row r="205" spans="1:13" x14ac:dyDescent="0.2">
      <c r="A205" s="1" t="s">
        <v>15</v>
      </c>
      <c r="B205" s="1" t="s">
        <v>37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2.5499999999999998</v>
      </c>
      <c r="H205" s="3" t="str">
        <f t="shared" si="13"/>
        <v/>
      </c>
      <c r="I205" s="2">
        <v>55.53</v>
      </c>
      <c r="J205" s="3">
        <f t="shared" si="14"/>
        <v>-0.95407887628309018</v>
      </c>
      <c r="K205" s="2">
        <v>21.555129999999998</v>
      </c>
      <c r="L205" s="2">
        <v>97.959249999999997</v>
      </c>
      <c r="M205" s="3">
        <f t="shared" si="15"/>
        <v>3.5445910091936357</v>
      </c>
    </row>
    <row r="206" spans="1:13" x14ac:dyDescent="0.2">
      <c r="A206" s="1" t="s">
        <v>17</v>
      </c>
      <c r="B206" s="1" t="s">
        <v>37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</v>
      </c>
      <c r="H206" s="3" t="str">
        <f t="shared" si="13"/>
        <v/>
      </c>
      <c r="I206" s="2">
        <v>0.94610000000000005</v>
      </c>
      <c r="J206" s="3">
        <f t="shared" si="14"/>
        <v>-1</v>
      </c>
      <c r="K206" s="2">
        <v>31.271599999999999</v>
      </c>
      <c r="L206" s="2">
        <v>159.6241</v>
      </c>
      <c r="M206" s="3">
        <f t="shared" si="15"/>
        <v>4.1044430089921846</v>
      </c>
    </row>
    <row r="207" spans="1:13" x14ac:dyDescent="0.2">
      <c r="A207" s="1" t="s">
        <v>18</v>
      </c>
      <c r="B207" s="1" t="s">
        <v>37</v>
      </c>
      <c r="C207" s="2">
        <v>0</v>
      </c>
      <c r="D207" s="2">
        <v>0</v>
      </c>
      <c r="E207" s="3" t="str">
        <f t="shared" si="12"/>
        <v/>
      </c>
      <c r="F207" s="2">
        <v>25.094999999999999</v>
      </c>
      <c r="G207" s="2">
        <v>5.9</v>
      </c>
      <c r="H207" s="3">
        <f t="shared" si="13"/>
        <v>-0.76489340506076908</v>
      </c>
      <c r="I207" s="2">
        <v>4.4452800000000003</v>
      </c>
      <c r="J207" s="3">
        <f t="shared" si="14"/>
        <v>0.32725047691034082</v>
      </c>
      <c r="K207" s="2">
        <v>148.55500000000001</v>
      </c>
      <c r="L207" s="2">
        <v>84.880279999999999</v>
      </c>
      <c r="M207" s="3">
        <f t="shared" si="15"/>
        <v>-0.42862724243546169</v>
      </c>
    </row>
    <row r="208" spans="1:13" x14ac:dyDescent="0.2">
      <c r="A208" s="1" t="s">
        <v>20</v>
      </c>
      <c r="B208" s="1" t="s">
        <v>37</v>
      </c>
      <c r="C208" s="2">
        <v>0</v>
      </c>
      <c r="D208" s="2">
        <v>0</v>
      </c>
      <c r="E208" s="3" t="str">
        <f t="shared" si="12"/>
        <v/>
      </c>
      <c r="F208" s="2">
        <v>0</v>
      </c>
      <c r="G208" s="2">
        <v>6.3077800000000002</v>
      </c>
      <c r="H208" s="3" t="str">
        <f t="shared" si="13"/>
        <v/>
      </c>
      <c r="I208" s="2">
        <v>1.03E-2</v>
      </c>
      <c r="J208" s="3">
        <f t="shared" si="14"/>
        <v>611.40582524271849</v>
      </c>
      <c r="K208" s="2">
        <v>17.735579999999999</v>
      </c>
      <c r="L208" s="2">
        <v>6.3180800000000001</v>
      </c>
      <c r="M208" s="3">
        <f t="shared" si="15"/>
        <v>-0.64376242558743502</v>
      </c>
    </row>
    <row r="209" spans="1:13" x14ac:dyDescent="0.2">
      <c r="A209" s="1" t="s">
        <v>22</v>
      </c>
      <c r="B209" s="1" t="s">
        <v>37</v>
      </c>
      <c r="C209" s="2">
        <v>0</v>
      </c>
      <c r="D209" s="2">
        <v>0</v>
      </c>
      <c r="E209" s="3" t="str">
        <f t="shared" si="12"/>
        <v/>
      </c>
      <c r="F209" s="2">
        <v>0</v>
      </c>
      <c r="G209" s="2">
        <v>12.2</v>
      </c>
      <c r="H209" s="3" t="str">
        <f t="shared" si="13"/>
        <v/>
      </c>
      <c r="I209" s="2">
        <v>0</v>
      </c>
      <c r="J209" s="3" t="str">
        <f t="shared" si="14"/>
        <v/>
      </c>
      <c r="K209" s="2">
        <v>0</v>
      </c>
      <c r="L209" s="2">
        <v>38.9</v>
      </c>
      <c r="M209" s="3" t="str">
        <f t="shared" si="15"/>
        <v/>
      </c>
    </row>
    <row r="210" spans="1:13" x14ac:dyDescent="0.2">
      <c r="A210" s="6" t="s">
        <v>29</v>
      </c>
      <c r="B210" s="6" t="s">
        <v>37</v>
      </c>
      <c r="C210" s="5">
        <v>5.8239999999999998</v>
      </c>
      <c r="D210" s="5">
        <v>0</v>
      </c>
      <c r="E210" s="4">
        <f t="shared" si="12"/>
        <v>-1</v>
      </c>
      <c r="F210" s="5">
        <v>146.2774</v>
      </c>
      <c r="G210" s="5">
        <v>203.65678</v>
      </c>
      <c r="H210" s="4">
        <f t="shared" si="13"/>
        <v>0.39226415016947258</v>
      </c>
      <c r="I210" s="5">
        <v>241.21200999999999</v>
      </c>
      <c r="J210" s="4">
        <f t="shared" si="14"/>
        <v>-0.15569386449704559</v>
      </c>
      <c r="K210" s="5">
        <v>970.27071000000001</v>
      </c>
      <c r="L210" s="5">
        <v>961.86404000000005</v>
      </c>
      <c r="M210" s="4">
        <f t="shared" si="15"/>
        <v>-8.6642520621899033E-3</v>
      </c>
    </row>
    <row r="211" spans="1:13" x14ac:dyDescent="0.2">
      <c r="A211" s="1" t="s">
        <v>3</v>
      </c>
      <c r="B211" s="1" t="s">
        <v>38</v>
      </c>
      <c r="C211" s="2">
        <v>0.35914000000000001</v>
      </c>
      <c r="D211" s="2">
        <v>45.204549999999998</v>
      </c>
      <c r="E211" s="3">
        <f t="shared" si="12"/>
        <v>124.86888121623878</v>
      </c>
      <c r="F211" s="2">
        <v>1734.95424</v>
      </c>
      <c r="G211" s="2">
        <v>1471.4328700000001</v>
      </c>
      <c r="H211" s="3">
        <f t="shared" si="13"/>
        <v>-0.15188952188156846</v>
      </c>
      <c r="I211" s="2">
        <v>999.84178999999995</v>
      </c>
      <c r="J211" s="3">
        <f t="shared" si="14"/>
        <v>0.47166570223074999</v>
      </c>
      <c r="K211" s="2">
        <v>10616.493119999999</v>
      </c>
      <c r="L211" s="2">
        <v>7057.3619699999999</v>
      </c>
      <c r="M211" s="3">
        <f t="shared" si="15"/>
        <v>-0.33524546286335266</v>
      </c>
    </row>
    <row r="212" spans="1:13" x14ac:dyDescent="0.2">
      <c r="A212" s="1" t="s">
        <v>5</v>
      </c>
      <c r="B212" s="1" t="s">
        <v>38</v>
      </c>
      <c r="C212" s="2">
        <v>11.90071</v>
      </c>
      <c r="D212" s="2">
        <v>8.9224499999999995</v>
      </c>
      <c r="E212" s="3">
        <f t="shared" si="12"/>
        <v>-0.25025901815942075</v>
      </c>
      <c r="F212" s="2">
        <v>118.17444</v>
      </c>
      <c r="G212" s="2">
        <v>145.71422999999999</v>
      </c>
      <c r="H212" s="3">
        <f t="shared" si="13"/>
        <v>0.23304354139524563</v>
      </c>
      <c r="I212" s="2">
        <v>74.960409999999996</v>
      </c>
      <c r="J212" s="3">
        <f t="shared" si="14"/>
        <v>0.94388251078135776</v>
      </c>
      <c r="K212" s="2">
        <v>1545.31185</v>
      </c>
      <c r="L212" s="2">
        <v>679.66638</v>
      </c>
      <c r="M212" s="3">
        <f t="shared" si="15"/>
        <v>-0.56017526171173793</v>
      </c>
    </row>
    <row r="213" spans="1:13" x14ac:dyDescent="0.2">
      <c r="A213" s="1" t="s">
        <v>6</v>
      </c>
      <c r="B213" s="1" t="s">
        <v>38</v>
      </c>
      <c r="C213" s="2">
        <v>37.027410000000003</v>
      </c>
      <c r="D213" s="2">
        <v>0</v>
      </c>
      <c r="E213" s="3">
        <f t="shared" si="12"/>
        <v>-1</v>
      </c>
      <c r="F213" s="2">
        <v>546.97200999999995</v>
      </c>
      <c r="G213" s="2">
        <v>397.29638</v>
      </c>
      <c r="H213" s="3">
        <f t="shared" si="13"/>
        <v>-0.27364403893354605</v>
      </c>
      <c r="I213" s="2">
        <v>357.94540000000001</v>
      </c>
      <c r="J213" s="3">
        <f t="shared" si="14"/>
        <v>0.10993570527795571</v>
      </c>
      <c r="K213" s="2">
        <v>2460.6242400000001</v>
      </c>
      <c r="L213" s="2">
        <v>2600.5772400000001</v>
      </c>
      <c r="M213" s="3">
        <f t="shared" si="15"/>
        <v>5.6877030521328198E-2</v>
      </c>
    </row>
    <row r="214" spans="1:13" x14ac:dyDescent="0.2">
      <c r="A214" s="1" t="s">
        <v>7</v>
      </c>
      <c r="B214" s="1" t="s">
        <v>38</v>
      </c>
      <c r="C214" s="2">
        <v>0.38689000000000001</v>
      </c>
      <c r="D214" s="2">
        <v>0</v>
      </c>
      <c r="E214" s="3">
        <f t="shared" si="12"/>
        <v>-1</v>
      </c>
      <c r="F214" s="2">
        <v>11.52289</v>
      </c>
      <c r="G214" s="2">
        <v>6.8970000000000004E-2</v>
      </c>
      <c r="H214" s="3">
        <f t="shared" si="13"/>
        <v>-0.99401452239846078</v>
      </c>
      <c r="I214" s="2">
        <v>6.1329500000000001</v>
      </c>
      <c r="J214" s="3">
        <f t="shared" si="14"/>
        <v>-0.98875418844112539</v>
      </c>
      <c r="K214" s="2">
        <v>34.687159999999999</v>
      </c>
      <c r="L214" s="2">
        <v>7.23834</v>
      </c>
      <c r="M214" s="3">
        <f t="shared" si="15"/>
        <v>-0.7913250897450238</v>
      </c>
    </row>
    <row r="215" spans="1:13" x14ac:dyDescent="0.2">
      <c r="A215" s="1" t="s">
        <v>8</v>
      </c>
      <c r="B215" s="1" t="s">
        <v>38</v>
      </c>
      <c r="C215" s="2">
        <v>7.8867799999999999</v>
      </c>
      <c r="D215" s="2">
        <v>0</v>
      </c>
      <c r="E215" s="3">
        <f t="shared" si="12"/>
        <v>-1</v>
      </c>
      <c r="F215" s="2">
        <v>7.8867799999999999</v>
      </c>
      <c r="G215" s="2">
        <v>1.4722</v>
      </c>
      <c r="H215" s="3">
        <f t="shared" si="13"/>
        <v>-0.81333319808591087</v>
      </c>
      <c r="I215" s="2">
        <v>1.8682799999999999</v>
      </c>
      <c r="J215" s="3">
        <f t="shared" si="14"/>
        <v>-0.21200248356777351</v>
      </c>
      <c r="K215" s="2">
        <v>37.670070000000003</v>
      </c>
      <c r="L215" s="2">
        <v>6.8974399999999996</v>
      </c>
      <c r="M215" s="3">
        <f t="shared" si="15"/>
        <v>-0.81689866782833165</v>
      </c>
    </row>
    <row r="216" spans="1:13" x14ac:dyDescent="0.2">
      <c r="A216" s="1" t="s">
        <v>110</v>
      </c>
      <c r="B216" s="1" t="s">
        <v>38</v>
      </c>
      <c r="C216" s="2">
        <v>0</v>
      </c>
      <c r="D216" s="2">
        <v>0</v>
      </c>
      <c r="E216" s="3" t="str">
        <f t="shared" si="12"/>
        <v/>
      </c>
      <c r="F216" s="2">
        <v>28.587230000000002</v>
      </c>
      <c r="G216" s="2">
        <v>32.94229</v>
      </c>
      <c r="H216" s="3">
        <f t="shared" si="13"/>
        <v>0.15234284678858345</v>
      </c>
      <c r="I216" s="2">
        <v>38.985900000000001</v>
      </c>
      <c r="J216" s="3">
        <f t="shared" si="14"/>
        <v>-0.15502040481302215</v>
      </c>
      <c r="K216" s="2">
        <v>195.84787</v>
      </c>
      <c r="L216" s="2">
        <v>452.44594000000001</v>
      </c>
      <c r="M216" s="3">
        <f t="shared" si="15"/>
        <v>1.3101907618397894</v>
      </c>
    </row>
    <row r="217" spans="1:13" x14ac:dyDescent="0.2">
      <c r="A217" s="1" t="s">
        <v>10</v>
      </c>
      <c r="B217" s="1" t="s">
        <v>38</v>
      </c>
      <c r="C217" s="2">
        <v>2.51126</v>
      </c>
      <c r="D217" s="2">
        <v>0</v>
      </c>
      <c r="E217" s="3">
        <f t="shared" si="12"/>
        <v>-1</v>
      </c>
      <c r="F217" s="2">
        <v>6.35846</v>
      </c>
      <c r="G217" s="2">
        <v>0.72499999999999998</v>
      </c>
      <c r="H217" s="3">
        <f t="shared" si="13"/>
        <v>-0.88597868037229144</v>
      </c>
      <c r="I217" s="2">
        <v>0</v>
      </c>
      <c r="J217" s="3" t="str">
        <f t="shared" si="14"/>
        <v/>
      </c>
      <c r="K217" s="2">
        <v>7.0509000000000004</v>
      </c>
      <c r="L217" s="2">
        <v>2.7939600000000002</v>
      </c>
      <c r="M217" s="3">
        <f t="shared" si="15"/>
        <v>-0.60374420286771902</v>
      </c>
    </row>
    <row r="218" spans="1:13" x14ac:dyDescent="0.2">
      <c r="A218" s="1" t="s">
        <v>11</v>
      </c>
      <c r="B218" s="1" t="s">
        <v>38</v>
      </c>
      <c r="C218" s="2">
        <v>0</v>
      </c>
      <c r="D218" s="2">
        <v>0</v>
      </c>
      <c r="E218" s="3" t="str">
        <f t="shared" si="12"/>
        <v/>
      </c>
      <c r="F218" s="2">
        <v>4.2314499999999997</v>
      </c>
      <c r="G218" s="2">
        <v>3.0495000000000001</v>
      </c>
      <c r="H218" s="3">
        <f t="shared" si="13"/>
        <v>-0.27932505405948305</v>
      </c>
      <c r="I218" s="2">
        <v>14.609310000000001</v>
      </c>
      <c r="J218" s="3">
        <f t="shared" si="14"/>
        <v>-0.7912632424118593</v>
      </c>
      <c r="K218" s="2">
        <v>113.48997</v>
      </c>
      <c r="L218" s="2">
        <v>41.92445</v>
      </c>
      <c r="M218" s="3">
        <f t="shared" si="15"/>
        <v>-0.63058894103152907</v>
      </c>
    </row>
    <row r="219" spans="1:13" x14ac:dyDescent="0.2">
      <c r="A219" s="1" t="s">
        <v>12</v>
      </c>
      <c r="B219" s="1" t="s">
        <v>38</v>
      </c>
      <c r="C219" s="2">
        <v>0.25792999999999999</v>
      </c>
      <c r="D219" s="2">
        <v>0</v>
      </c>
      <c r="E219" s="3">
        <f t="shared" si="12"/>
        <v>-1</v>
      </c>
      <c r="F219" s="2">
        <v>12.43892</v>
      </c>
      <c r="G219" s="2">
        <v>237.87503000000001</v>
      </c>
      <c r="H219" s="3">
        <f t="shared" si="13"/>
        <v>18.123447212458959</v>
      </c>
      <c r="I219" s="2">
        <v>4.9552199999999997</v>
      </c>
      <c r="J219" s="3">
        <f t="shared" si="14"/>
        <v>47.00493822675886</v>
      </c>
      <c r="K219" s="2">
        <v>109.56135999999999</v>
      </c>
      <c r="L219" s="2">
        <v>275.46749999999997</v>
      </c>
      <c r="M219" s="3">
        <f t="shared" si="15"/>
        <v>1.5142760184795074</v>
      </c>
    </row>
    <row r="220" spans="1:13" x14ac:dyDescent="0.2">
      <c r="A220" s="1" t="s">
        <v>13</v>
      </c>
      <c r="B220" s="1" t="s">
        <v>38</v>
      </c>
      <c r="C220" s="2">
        <v>0</v>
      </c>
      <c r="D220" s="2">
        <v>0</v>
      </c>
      <c r="E220" s="3" t="str">
        <f t="shared" si="12"/>
        <v/>
      </c>
      <c r="F220" s="2">
        <v>0</v>
      </c>
      <c r="G220" s="2">
        <v>24.30424</v>
      </c>
      <c r="H220" s="3" t="str">
        <f t="shared" si="13"/>
        <v/>
      </c>
      <c r="I220" s="2">
        <v>17.321670000000001</v>
      </c>
      <c r="J220" s="3">
        <f t="shared" si="14"/>
        <v>0.40311182466817574</v>
      </c>
      <c r="K220" s="2">
        <v>1.41882</v>
      </c>
      <c r="L220" s="2">
        <v>43.839170000000003</v>
      </c>
      <c r="M220" s="3">
        <f t="shared" si="15"/>
        <v>29.898331007456903</v>
      </c>
    </row>
    <row r="221" spans="1:13" x14ac:dyDescent="0.2">
      <c r="A221" s="1" t="s">
        <v>14</v>
      </c>
      <c r="B221" s="1" t="s">
        <v>38</v>
      </c>
      <c r="C221" s="2">
        <v>0</v>
      </c>
      <c r="D221" s="2">
        <v>0</v>
      </c>
      <c r="E221" s="3" t="str">
        <f t="shared" si="12"/>
        <v/>
      </c>
      <c r="F221" s="2">
        <v>49.994929999999997</v>
      </c>
      <c r="G221" s="2">
        <v>66.395259999999993</v>
      </c>
      <c r="H221" s="3">
        <f t="shared" si="13"/>
        <v>0.32803986324213263</v>
      </c>
      <c r="I221" s="2">
        <v>5.8528900000000004</v>
      </c>
      <c r="J221" s="3">
        <f t="shared" si="14"/>
        <v>10.344012957701237</v>
      </c>
      <c r="K221" s="2">
        <v>510.39497999999998</v>
      </c>
      <c r="L221" s="2">
        <v>319.06605000000002</v>
      </c>
      <c r="M221" s="3">
        <f t="shared" si="15"/>
        <v>-0.37486444322003321</v>
      </c>
    </row>
    <row r="222" spans="1:13" x14ac:dyDescent="0.2">
      <c r="A222" s="1" t="s">
        <v>15</v>
      </c>
      <c r="B222" s="1" t="s">
        <v>38</v>
      </c>
      <c r="C222" s="2">
        <v>4.5532500000000002</v>
      </c>
      <c r="D222" s="2">
        <v>0</v>
      </c>
      <c r="E222" s="3">
        <f t="shared" si="12"/>
        <v>-1</v>
      </c>
      <c r="F222" s="2">
        <v>290.90780999999998</v>
      </c>
      <c r="G222" s="2">
        <v>437.76010000000002</v>
      </c>
      <c r="H222" s="3">
        <f t="shared" si="13"/>
        <v>0.50480696960318827</v>
      </c>
      <c r="I222" s="2">
        <v>128.56190000000001</v>
      </c>
      <c r="J222" s="3">
        <f t="shared" si="14"/>
        <v>2.4050531300486382</v>
      </c>
      <c r="K222" s="2">
        <v>2356.2958199999998</v>
      </c>
      <c r="L222" s="2">
        <v>1148.0012300000001</v>
      </c>
      <c r="M222" s="3">
        <f t="shared" si="15"/>
        <v>-0.512794098153601</v>
      </c>
    </row>
    <row r="223" spans="1:13" x14ac:dyDescent="0.2">
      <c r="A223" s="1" t="s">
        <v>16</v>
      </c>
      <c r="B223" s="1" t="s">
        <v>38</v>
      </c>
      <c r="C223" s="2">
        <v>0</v>
      </c>
      <c r="D223" s="2">
        <v>0</v>
      </c>
      <c r="E223" s="3" t="str">
        <f t="shared" si="12"/>
        <v/>
      </c>
      <c r="F223" s="2">
        <v>0</v>
      </c>
      <c r="G223" s="2">
        <v>0</v>
      </c>
      <c r="H223" s="3" t="str">
        <f t="shared" si="13"/>
        <v/>
      </c>
      <c r="I223" s="2">
        <v>4.5</v>
      </c>
      <c r="J223" s="3">
        <f t="shared" si="14"/>
        <v>-1</v>
      </c>
      <c r="K223" s="2">
        <v>0</v>
      </c>
      <c r="L223" s="2">
        <v>4.5</v>
      </c>
      <c r="M223" s="3" t="str">
        <f t="shared" si="15"/>
        <v/>
      </c>
    </row>
    <row r="224" spans="1:13" x14ac:dyDescent="0.2">
      <c r="A224" s="1" t="s">
        <v>17</v>
      </c>
      <c r="B224" s="1" t="s">
        <v>38</v>
      </c>
      <c r="C224" s="2">
        <v>7.0039999999999996</v>
      </c>
      <c r="D224" s="2">
        <v>7.9056600000000001</v>
      </c>
      <c r="E224" s="3">
        <f t="shared" si="12"/>
        <v>0.12873500856653353</v>
      </c>
      <c r="F224" s="2">
        <v>176.77912000000001</v>
      </c>
      <c r="G224" s="2">
        <v>253.7054</v>
      </c>
      <c r="H224" s="3">
        <f t="shared" si="13"/>
        <v>0.43515478524839346</v>
      </c>
      <c r="I224" s="2">
        <v>189.20249999999999</v>
      </c>
      <c r="J224" s="3">
        <f t="shared" si="14"/>
        <v>0.34091991384891851</v>
      </c>
      <c r="K224" s="2">
        <v>1437.46705</v>
      </c>
      <c r="L224" s="2">
        <v>1465.90788</v>
      </c>
      <c r="M224" s="3">
        <f t="shared" si="15"/>
        <v>1.9785378732681158E-2</v>
      </c>
    </row>
    <row r="225" spans="1:13" x14ac:dyDescent="0.2">
      <c r="A225" s="1" t="s">
        <v>18</v>
      </c>
      <c r="B225" s="1" t="s">
        <v>38</v>
      </c>
      <c r="C225" s="2">
        <v>0</v>
      </c>
      <c r="D225" s="2">
        <v>0</v>
      </c>
      <c r="E225" s="3" t="str">
        <f t="shared" si="12"/>
        <v/>
      </c>
      <c r="F225" s="2">
        <v>242.12326999999999</v>
      </c>
      <c r="G225" s="2">
        <v>715.69851000000006</v>
      </c>
      <c r="H225" s="3">
        <f t="shared" si="13"/>
        <v>1.9559261693434098</v>
      </c>
      <c r="I225" s="2">
        <v>117.67999</v>
      </c>
      <c r="J225" s="3">
        <f t="shared" si="14"/>
        <v>5.0817349661569482</v>
      </c>
      <c r="K225" s="2">
        <v>1237.78235</v>
      </c>
      <c r="L225" s="2">
        <v>2106.02853</v>
      </c>
      <c r="M225" s="3">
        <f t="shared" si="15"/>
        <v>0.701453030090468</v>
      </c>
    </row>
    <row r="226" spans="1:13" x14ac:dyDescent="0.2">
      <c r="A226" s="1" t="s">
        <v>19</v>
      </c>
      <c r="B226" s="1" t="s">
        <v>38</v>
      </c>
      <c r="C226" s="2">
        <v>0</v>
      </c>
      <c r="D226" s="2">
        <v>0</v>
      </c>
      <c r="E226" s="3" t="str">
        <f t="shared" si="12"/>
        <v/>
      </c>
      <c r="F226" s="2">
        <v>4.2951600000000001</v>
      </c>
      <c r="G226" s="2">
        <v>0</v>
      </c>
      <c r="H226" s="3">
        <f t="shared" si="13"/>
        <v>-1</v>
      </c>
      <c r="I226" s="2">
        <v>5.6250000000000001E-2</v>
      </c>
      <c r="J226" s="3">
        <f t="shared" si="14"/>
        <v>-1</v>
      </c>
      <c r="K226" s="2">
        <v>27.839259999999999</v>
      </c>
      <c r="L226" s="2">
        <v>11.352510000000001</v>
      </c>
      <c r="M226" s="3">
        <f t="shared" si="15"/>
        <v>-0.59221222115817729</v>
      </c>
    </row>
    <row r="227" spans="1:13" x14ac:dyDescent="0.2">
      <c r="A227" s="1" t="s">
        <v>20</v>
      </c>
      <c r="B227" s="1" t="s">
        <v>38</v>
      </c>
      <c r="C227" s="2">
        <v>10.278589999999999</v>
      </c>
      <c r="D227" s="2">
        <v>20.036670000000001</v>
      </c>
      <c r="E227" s="3">
        <f t="shared" si="12"/>
        <v>0.94935978572936586</v>
      </c>
      <c r="F227" s="2">
        <v>197.47524999999999</v>
      </c>
      <c r="G227" s="2">
        <v>606.89693</v>
      </c>
      <c r="H227" s="3">
        <f t="shared" si="13"/>
        <v>2.0732809807811359</v>
      </c>
      <c r="I227" s="2">
        <v>502.43324999999999</v>
      </c>
      <c r="J227" s="3">
        <f t="shared" si="14"/>
        <v>0.20791553902931392</v>
      </c>
      <c r="K227" s="2">
        <v>791.63792999999998</v>
      </c>
      <c r="L227" s="2">
        <v>2315.34672</v>
      </c>
      <c r="M227" s="3">
        <f t="shared" si="15"/>
        <v>1.9247546539363016</v>
      </c>
    </row>
    <row r="228" spans="1:13" x14ac:dyDescent="0.2">
      <c r="A228" s="1" t="s">
        <v>21</v>
      </c>
      <c r="B228" s="1" t="s">
        <v>38</v>
      </c>
      <c r="C228" s="2">
        <v>0</v>
      </c>
      <c r="D228" s="2">
        <v>0</v>
      </c>
      <c r="E228" s="3" t="str">
        <f t="shared" si="12"/>
        <v/>
      </c>
      <c r="F228" s="2">
        <v>0</v>
      </c>
      <c r="G228" s="2">
        <v>0</v>
      </c>
      <c r="H228" s="3" t="str">
        <f t="shared" si="13"/>
        <v/>
      </c>
      <c r="I228" s="2">
        <v>0</v>
      </c>
      <c r="J228" s="3" t="str">
        <f t="shared" si="14"/>
        <v/>
      </c>
      <c r="K228" s="2">
        <v>0</v>
      </c>
      <c r="L228" s="2">
        <v>1.5428299999999999</v>
      </c>
      <c r="M228" s="3" t="str">
        <f t="shared" si="15"/>
        <v/>
      </c>
    </row>
    <row r="229" spans="1:13" x14ac:dyDescent="0.2">
      <c r="A229" s="1" t="s">
        <v>22</v>
      </c>
      <c r="B229" s="1" t="s">
        <v>38</v>
      </c>
      <c r="C229" s="2">
        <v>22.685549999999999</v>
      </c>
      <c r="D229" s="2">
        <v>0</v>
      </c>
      <c r="E229" s="3">
        <f t="shared" si="12"/>
        <v>-1</v>
      </c>
      <c r="F229" s="2">
        <v>216.07445999999999</v>
      </c>
      <c r="G229" s="2">
        <v>90.558850000000007</v>
      </c>
      <c r="H229" s="3">
        <f t="shared" si="13"/>
        <v>-0.58089054115882077</v>
      </c>
      <c r="I229" s="2">
        <v>208.67697999999999</v>
      </c>
      <c r="J229" s="3">
        <f t="shared" si="14"/>
        <v>-0.56603334972549435</v>
      </c>
      <c r="K229" s="2">
        <v>597.98009000000002</v>
      </c>
      <c r="L229" s="2">
        <v>1013.62773</v>
      </c>
      <c r="M229" s="3">
        <f t="shared" si="15"/>
        <v>0.69508608555846729</v>
      </c>
    </row>
    <row r="230" spans="1:13" x14ac:dyDescent="0.2">
      <c r="A230" s="1" t="s">
        <v>23</v>
      </c>
      <c r="B230" s="1" t="s">
        <v>38</v>
      </c>
      <c r="C230" s="2">
        <v>0</v>
      </c>
      <c r="D230" s="2">
        <v>0</v>
      </c>
      <c r="E230" s="3" t="str">
        <f t="shared" si="12"/>
        <v/>
      </c>
      <c r="F230" s="2">
        <v>101.20625</v>
      </c>
      <c r="G230" s="2">
        <v>44.619149999999998</v>
      </c>
      <c r="H230" s="3">
        <f t="shared" si="13"/>
        <v>-0.559126536157599</v>
      </c>
      <c r="I230" s="2">
        <v>53.343200000000003</v>
      </c>
      <c r="J230" s="3">
        <f t="shared" si="14"/>
        <v>-0.16354568154891358</v>
      </c>
      <c r="K230" s="2">
        <v>763.30435</v>
      </c>
      <c r="L230" s="2">
        <v>490.20639999999997</v>
      </c>
      <c r="M230" s="3">
        <f t="shared" si="15"/>
        <v>-0.35778382502339989</v>
      </c>
    </row>
    <row r="231" spans="1:13" x14ac:dyDescent="0.2">
      <c r="A231" s="1" t="s">
        <v>24</v>
      </c>
      <c r="B231" s="1" t="s">
        <v>38</v>
      </c>
      <c r="C231" s="2">
        <v>0</v>
      </c>
      <c r="D231" s="2">
        <v>0</v>
      </c>
      <c r="E231" s="3" t="str">
        <f t="shared" si="12"/>
        <v/>
      </c>
      <c r="F231" s="2">
        <v>2.6752600000000002</v>
      </c>
      <c r="G231" s="2">
        <v>0</v>
      </c>
      <c r="H231" s="3">
        <f t="shared" si="13"/>
        <v>-1</v>
      </c>
      <c r="I231" s="2">
        <v>3.0114999999999998</v>
      </c>
      <c r="J231" s="3">
        <f t="shared" si="14"/>
        <v>-1</v>
      </c>
      <c r="K231" s="2">
        <v>104.57881</v>
      </c>
      <c r="L231" s="2">
        <v>64.024299999999997</v>
      </c>
      <c r="M231" s="3">
        <f t="shared" si="15"/>
        <v>-0.38778897943091917</v>
      </c>
    </row>
    <row r="232" spans="1:13" x14ac:dyDescent="0.2">
      <c r="A232" s="1" t="s">
        <v>25</v>
      </c>
      <c r="B232" s="1" t="s">
        <v>38</v>
      </c>
      <c r="C232" s="2">
        <v>0</v>
      </c>
      <c r="D232" s="2">
        <v>0</v>
      </c>
      <c r="E232" s="3" t="str">
        <f t="shared" si="12"/>
        <v/>
      </c>
      <c r="F232" s="2">
        <v>4.0937000000000001</v>
      </c>
      <c r="G232" s="2">
        <v>17.290859999999999</v>
      </c>
      <c r="H232" s="3">
        <f t="shared" si="13"/>
        <v>3.2237731147861339</v>
      </c>
      <c r="I232" s="2">
        <v>10.9543</v>
      </c>
      <c r="J232" s="3">
        <f t="shared" si="14"/>
        <v>0.57845412303844146</v>
      </c>
      <c r="K232" s="2">
        <v>148.97957</v>
      </c>
      <c r="L232" s="2">
        <v>88.548209999999997</v>
      </c>
      <c r="M232" s="3">
        <f t="shared" si="15"/>
        <v>-0.4056352156205042</v>
      </c>
    </row>
    <row r="233" spans="1:13" x14ac:dyDescent="0.2">
      <c r="A233" s="1" t="s">
        <v>27</v>
      </c>
      <c r="B233" s="1" t="s">
        <v>38</v>
      </c>
      <c r="C233" s="2">
        <v>45.111910000000002</v>
      </c>
      <c r="D233" s="2">
        <v>21.41527</v>
      </c>
      <c r="E233" s="3">
        <f t="shared" si="12"/>
        <v>-0.52528567289658101</v>
      </c>
      <c r="F233" s="2">
        <v>506.93684999999999</v>
      </c>
      <c r="G233" s="2">
        <v>311.25927999999999</v>
      </c>
      <c r="H233" s="3">
        <f t="shared" si="13"/>
        <v>-0.38599989328059303</v>
      </c>
      <c r="I233" s="2">
        <v>444.32225</v>
      </c>
      <c r="J233" s="3">
        <f t="shared" si="14"/>
        <v>-0.29947401913813676</v>
      </c>
      <c r="K233" s="2">
        <v>8482.6704300000001</v>
      </c>
      <c r="L233" s="2">
        <v>5340.1334800000004</v>
      </c>
      <c r="M233" s="3">
        <f t="shared" si="15"/>
        <v>-0.37046552449875148</v>
      </c>
    </row>
    <row r="234" spans="1:13" x14ac:dyDescent="0.2">
      <c r="A234" s="1" t="s">
        <v>28</v>
      </c>
      <c r="B234" s="1" t="s">
        <v>38</v>
      </c>
      <c r="C234" s="2">
        <v>0</v>
      </c>
      <c r="D234" s="2">
        <v>0</v>
      </c>
      <c r="E234" s="3" t="str">
        <f t="shared" si="12"/>
        <v/>
      </c>
      <c r="F234" s="2">
        <v>0</v>
      </c>
      <c r="G234" s="2">
        <v>0</v>
      </c>
      <c r="H234" s="3" t="str">
        <f t="shared" si="13"/>
        <v/>
      </c>
      <c r="I234" s="2">
        <v>0</v>
      </c>
      <c r="J234" s="3" t="str">
        <f t="shared" si="14"/>
        <v/>
      </c>
      <c r="K234" s="2">
        <v>12.610110000000001</v>
      </c>
      <c r="L234" s="2">
        <v>1.4924299999999999</v>
      </c>
      <c r="M234" s="3">
        <f t="shared" si="15"/>
        <v>-0.8816481378830161</v>
      </c>
    </row>
    <row r="235" spans="1:13" x14ac:dyDescent="0.2">
      <c r="A235" s="6" t="s">
        <v>29</v>
      </c>
      <c r="B235" s="6" t="s">
        <v>38</v>
      </c>
      <c r="C235" s="5">
        <v>149.96342000000001</v>
      </c>
      <c r="D235" s="5">
        <v>103.4846</v>
      </c>
      <c r="E235" s="4">
        <f t="shared" si="12"/>
        <v>-0.3099343826647859</v>
      </c>
      <c r="F235" s="5">
        <v>4263.6884799999998</v>
      </c>
      <c r="G235" s="5">
        <v>4865.0985899999996</v>
      </c>
      <c r="H235" s="4">
        <f t="shared" si="13"/>
        <v>0.1410539519528875</v>
      </c>
      <c r="I235" s="5">
        <v>3244.6446799999999</v>
      </c>
      <c r="J235" s="4">
        <f t="shared" si="14"/>
        <v>0.49942414958053272</v>
      </c>
      <c r="K235" s="5">
        <v>31596.539690000001</v>
      </c>
      <c r="L235" s="5">
        <v>25660.640360000001</v>
      </c>
      <c r="M235" s="4">
        <f t="shared" si="15"/>
        <v>-0.18786548743116493</v>
      </c>
    </row>
    <row r="236" spans="1:13" x14ac:dyDescent="0.2">
      <c r="A236" s="1" t="s">
        <v>3</v>
      </c>
      <c r="B236" s="1" t="s">
        <v>39</v>
      </c>
      <c r="C236" s="2">
        <v>1</v>
      </c>
      <c r="D236" s="2">
        <v>0</v>
      </c>
      <c r="E236" s="3">
        <f t="shared" si="12"/>
        <v>-1</v>
      </c>
      <c r="F236" s="2">
        <v>491.80900000000003</v>
      </c>
      <c r="G236" s="2">
        <v>254.85604000000001</v>
      </c>
      <c r="H236" s="3">
        <f t="shared" si="13"/>
        <v>-0.48179874707457571</v>
      </c>
      <c r="I236" s="2">
        <v>35.611890000000002</v>
      </c>
      <c r="J236" s="3">
        <f t="shared" si="14"/>
        <v>6.1564873417277202</v>
      </c>
      <c r="K236" s="2">
        <v>3445.1593600000001</v>
      </c>
      <c r="L236" s="2">
        <v>1391.6339599999999</v>
      </c>
      <c r="M236" s="3">
        <f t="shared" si="15"/>
        <v>-0.59606107741849135</v>
      </c>
    </row>
    <row r="237" spans="1:13" x14ac:dyDescent="0.2">
      <c r="A237" s="1" t="s">
        <v>5</v>
      </c>
      <c r="B237" s="1" t="s">
        <v>39</v>
      </c>
      <c r="C237" s="2">
        <v>560.14805000000001</v>
      </c>
      <c r="D237" s="2">
        <v>11.34</v>
      </c>
      <c r="E237" s="3">
        <f t="shared" si="12"/>
        <v>-0.97975535217876775</v>
      </c>
      <c r="F237" s="2">
        <v>5277.4914900000003</v>
      </c>
      <c r="G237" s="2">
        <v>356.65086000000002</v>
      </c>
      <c r="H237" s="3">
        <f t="shared" si="13"/>
        <v>-0.9324203817901372</v>
      </c>
      <c r="I237" s="2">
        <v>391.90872999999999</v>
      </c>
      <c r="J237" s="3">
        <f t="shared" si="14"/>
        <v>-8.9964492498036397E-2</v>
      </c>
      <c r="K237" s="2">
        <v>25408.22855</v>
      </c>
      <c r="L237" s="2">
        <v>2808.64489</v>
      </c>
      <c r="M237" s="3">
        <f t="shared" si="15"/>
        <v>-0.88945924016414757</v>
      </c>
    </row>
    <row r="238" spans="1:13" x14ac:dyDescent="0.2">
      <c r="A238" s="1" t="s">
        <v>6</v>
      </c>
      <c r="B238" s="1" t="s">
        <v>39</v>
      </c>
      <c r="C238" s="2">
        <v>0</v>
      </c>
      <c r="D238" s="2">
        <v>0</v>
      </c>
      <c r="E238" s="3" t="str">
        <f t="shared" si="12"/>
        <v/>
      </c>
      <c r="F238" s="2">
        <v>841.64053000000001</v>
      </c>
      <c r="G238" s="2">
        <v>795.86324999999999</v>
      </c>
      <c r="H238" s="3">
        <f t="shared" si="13"/>
        <v>-5.4390536539394074E-2</v>
      </c>
      <c r="I238" s="2">
        <v>884.12228000000005</v>
      </c>
      <c r="J238" s="3">
        <f t="shared" si="14"/>
        <v>-9.9826723063692113E-2</v>
      </c>
      <c r="K238" s="2">
        <v>7432.9444400000002</v>
      </c>
      <c r="L238" s="2">
        <v>9431.3959300000006</v>
      </c>
      <c r="M238" s="3">
        <f t="shared" si="15"/>
        <v>0.26886404252471441</v>
      </c>
    </row>
    <row r="239" spans="1:13" x14ac:dyDescent="0.2">
      <c r="A239" s="1" t="s">
        <v>7</v>
      </c>
      <c r="B239" s="1" t="s">
        <v>39</v>
      </c>
      <c r="C239" s="2">
        <v>0</v>
      </c>
      <c r="D239" s="2">
        <v>0</v>
      </c>
      <c r="E239" s="3" t="str">
        <f t="shared" si="12"/>
        <v/>
      </c>
      <c r="F239" s="2">
        <v>1.7371000000000001</v>
      </c>
      <c r="G239" s="2">
        <v>1.26206</v>
      </c>
      <c r="H239" s="3">
        <f t="shared" si="13"/>
        <v>-0.27346727304127572</v>
      </c>
      <c r="I239" s="2">
        <v>46.05236</v>
      </c>
      <c r="J239" s="3">
        <f t="shared" si="14"/>
        <v>-0.97259510696085938</v>
      </c>
      <c r="K239" s="2">
        <v>207.81908999999999</v>
      </c>
      <c r="L239" s="2">
        <v>121.36198</v>
      </c>
      <c r="M239" s="3">
        <f t="shared" si="15"/>
        <v>-0.4160210209755032</v>
      </c>
    </row>
    <row r="240" spans="1:13" x14ac:dyDescent="0.2">
      <c r="A240" s="1" t="s">
        <v>8</v>
      </c>
      <c r="B240" s="1" t="s">
        <v>39</v>
      </c>
      <c r="C240" s="2">
        <v>0</v>
      </c>
      <c r="D240" s="2">
        <v>0</v>
      </c>
      <c r="E240" s="3" t="str">
        <f t="shared" si="12"/>
        <v/>
      </c>
      <c r="F240" s="2">
        <v>0</v>
      </c>
      <c r="G240" s="2">
        <v>0.06</v>
      </c>
      <c r="H240" s="3" t="str">
        <f t="shared" si="13"/>
        <v/>
      </c>
      <c r="I240" s="2">
        <v>7.3224600000000004</v>
      </c>
      <c r="J240" s="3">
        <f t="shared" si="14"/>
        <v>-0.99180603239894793</v>
      </c>
      <c r="K240" s="2">
        <v>0.72463</v>
      </c>
      <c r="L240" s="2">
        <v>21.524509999999999</v>
      </c>
      <c r="M240" s="3">
        <f t="shared" si="15"/>
        <v>28.704138663869838</v>
      </c>
    </row>
    <row r="241" spans="1:13" x14ac:dyDescent="0.2">
      <c r="A241" s="1" t="s">
        <v>110</v>
      </c>
      <c r="B241" s="1" t="s">
        <v>39</v>
      </c>
      <c r="C241" s="2">
        <v>0</v>
      </c>
      <c r="D241" s="2">
        <v>9.8577300000000001</v>
      </c>
      <c r="E241" s="3" t="str">
        <f t="shared" si="12"/>
        <v/>
      </c>
      <c r="F241" s="2">
        <v>233.90636000000001</v>
      </c>
      <c r="G241" s="2">
        <v>413.51677999999998</v>
      </c>
      <c r="H241" s="3">
        <f t="shared" si="13"/>
        <v>0.76787317796745658</v>
      </c>
      <c r="I241" s="2">
        <v>152.04965000000001</v>
      </c>
      <c r="J241" s="3">
        <f t="shared" si="14"/>
        <v>1.7196167830705296</v>
      </c>
      <c r="K241" s="2">
        <v>2101.8417199999999</v>
      </c>
      <c r="L241" s="2">
        <v>3315.3055199999999</v>
      </c>
      <c r="M241" s="3">
        <f t="shared" si="15"/>
        <v>0.57733357771583305</v>
      </c>
    </row>
    <row r="242" spans="1:13" x14ac:dyDescent="0.2">
      <c r="A242" s="1" t="s">
        <v>9</v>
      </c>
      <c r="B242" s="1" t="s">
        <v>39</v>
      </c>
      <c r="C242" s="2">
        <v>0</v>
      </c>
      <c r="D242" s="2">
        <v>0</v>
      </c>
      <c r="E242" s="3" t="str">
        <f t="shared" si="12"/>
        <v/>
      </c>
      <c r="F242" s="2">
        <v>79.5</v>
      </c>
      <c r="G242" s="2">
        <v>26.513449999999999</v>
      </c>
      <c r="H242" s="3">
        <f t="shared" si="13"/>
        <v>-0.6664974842767295</v>
      </c>
      <c r="I242" s="2">
        <v>164.04025999999999</v>
      </c>
      <c r="J242" s="3">
        <f t="shared" si="14"/>
        <v>-0.83837229958060289</v>
      </c>
      <c r="K242" s="2">
        <v>1017.90358</v>
      </c>
      <c r="L242" s="2">
        <v>936.43772000000001</v>
      </c>
      <c r="M242" s="3">
        <f t="shared" si="15"/>
        <v>-8.0032983084704412E-2</v>
      </c>
    </row>
    <row r="243" spans="1:13" x14ac:dyDescent="0.2">
      <c r="A243" s="1" t="s">
        <v>10</v>
      </c>
      <c r="B243" s="1" t="s">
        <v>39</v>
      </c>
      <c r="C243" s="2">
        <v>0</v>
      </c>
      <c r="D243" s="2">
        <v>0</v>
      </c>
      <c r="E243" s="3" t="str">
        <f t="shared" si="12"/>
        <v/>
      </c>
      <c r="F243" s="2">
        <v>0</v>
      </c>
      <c r="G243" s="2">
        <v>0</v>
      </c>
      <c r="H243" s="3" t="str">
        <f t="shared" si="13"/>
        <v/>
      </c>
      <c r="I243" s="2">
        <v>0</v>
      </c>
      <c r="J243" s="3" t="str">
        <f t="shared" si="14"/>
        <v/>
      </c>
      <c r="K243" s="2">
        <v>0</v>
      </c>
      <c r="L243" s="2">
        <v>0</v>
      </c>
      <c r="M243" s="3" t="str">
        <f t="shared" si="15"/>
        <v/>
      </c>
    </row>
    <row r="244" spans="1:13" x14ac:dyDescent="0.2">
      <c r="A244" s="1" t="s">
        <v>11</v>
      </c>
      <c r="B244" s="1" t="s">
        <v>39</v>
      </c>
      <c r="C244" s="2">
        <v>0</v>
      </c>
      <c r="D244" s="2">
        <v>0</v>
      </c>
      <c r="E244" s="3" t="str">
        <f t="shared" si="12"/>
        <v/>
      </c>
      <c r="F244" s="2">
        <v>59.656410000000001</v>
      </c>
      <c r="G244" s="2">
        <v>178.58749</v>
      </c>
      <c r="H244" s="3">
        <f t="shared" si="13"/>
        <v>1.9936010229244436</v>
      </c>
      <c r="I244" s="2">
        <v>157.88176000000001</v>
      </c>
      <c r="J244" s="3">
        <f t="shared" si="14"/>
        <v>0.13114706854040636</v>
      </c>
      <c r="K244" s="2">
        <v>407.73210999999998</v>
      </c>
      <c r="L244" s="2">
        <v>821.00207999999998</v>
      </c>
      <c r="M244" s="3">
        <f t="shared" si="15"/>
        <v>1.013582104190911</v>
      </c>
    </row>
    <row r="245" spans="1:13" x14ac:dyDescent="0.2">
      <c r="A245" s="1" t="s">
        <v>12</v>
      </c>
      <c r="B245" s="1" t="s">
        <v>39</v>
      </c>
      <c r="C245" s="2">
        <v>0</v>
      </c>
      <c r="D245" s="2">
        <v>0</v>
      </c>
      <c r="E245" s="3" t="str">
        <f t="shared" si="12"/>
        <v/>
      </c>
      <c r="F245" s="2">
        <v>433.28392000000002</v>
      </c>
      <c r="G245" s="2">
        <v>248.97380000000001</v>
      </c>
      <c r="H245" s="3">
        <f t="shared" si="13"/>
        <v>-0.42537955251143411</v>
      </c>
      <c r="I245" s="2">
        <v>244.05717999999999</v>
      </c>
      <c r="J245" s="3">
        <f t="shared" si="14"/>
        <v>2.0145361017446906E-2</v>
      </c>
      <c r="K245" s="2">
        <v>2226.0426000000002</v>
      </c>
      <c r="L245" s="2">
        <v>2363.38445</v>
      </c>
      <c r="M245" s="3">
        <f t="shared" si="15"/>
        <v>6.1697763555827567E-2</v>
      </c>
    </row>
    <row r="246" spans="1:13" x14ac:dyDescent="0.2">
      <c r="A246" s="1" t="s">
        <v>13</v>
      </c>
      <c r="B246" s="1" t="s">
        <v>39</v>
      </c>
      <c r="C246" s="2">
        <v>0</v>
      </c>
      <c r="D246" s="2">
        <v>0</v>
      </c>
      <c r="E246" s="3" t="str">
        <f t="shared" si="12"/>
        <v/>
      </c>
      <c r="F246" s="2">
        <v>28.537579999999998</v>
      </c>
      <c r="G246" s="2">
        <v>285.51038999999997</v>
      </c>
      <c r="H246" s="3">
        <f t="shared" si="13"/>
        <v>9.0047162373263596</v>
      </c>
      <c r="I246" s="2">
        <v>14.05871</v>
      </c>
      <c r="J246" s="3">
        <f t="shared" si="14"/>
        <v>19.308434415390884</v>
      </c>
      <c r="K246" s="2">
        <v>984.95594000000006</v>
      </c>
      <c r="L246" s="2">
        <v>943.66659000000004</v>
      </c>
      <c r="M246" s="3">
        <f t="shared" si="15"/>
        <v>-4.1919996949305149E-2</v>
      </c>
    </row>
    <row r="247" spans="1:13" x14ac:dyDescent="0.2">
      <c r="A247" s="1" t="s">
        <v>14</v>
      </c>
      <c r="B247" s="1" t="s">
        <v>39</v>
      </c>
      <c r="C247" s="2">
        <v>153.50394</v>
      </c>
      <c r="D247" s="2">
        <v>219.82328999999999</v>
      </c>
      <c r="E247" s="3">
        <f t="shared" si="12"/>
        <v>0.43203679332269895</v>
      </c>
      <c r="F247" s="2">
        <v>1730.7950699999999</v>
      </c>
      <c r="G247" s="2">
        <v>3181.6094499999999</v>
      </c>
      <c r="H247" s="3">
        <f t="shared" si="13"/>
        <v>0.83823579414286176</v>
      </c>
      <c r="I247" s="2">
        <v>2132.2056200000002</v>
      </c>
      <c r="J247" s="3">
        <f t="shared" si="14"/>
        <v>0.49216821312008352</v>
      </c>
      <c r="K247" s="2">
        <v>11642.024799999999</v>
      </c>
      <c r="L247" s="2">
        <v>13414.604429999999</v>
      </c>
      <c r="M247" s="3">
        <f t="shared" si="15"/>
        <v>0.15225698797686804</v>
      </c>
    </row>
    <row r="248" spans="1:13" x14ac:dyDescent="0.2">
      <c r="A248" s="1" t="s">
        <v>15</v>
      </c>
      <c r="B248" s="1" t="s">
        <v>39</v>
      </c>
      <c r="C248" s="2">
        <v>172.39622</v>
      </c>
      <c r="D248" s="2">
        <v>0.75536999999999999</v>
      </c>
      <c r="E248" s="3">
        <f t="shared" si="12"/>
        <v>-0.99561840741055696</v>
      </c>
      <c r="F248" s="2">
        <v>3364.89165</v>
      </c>
      <c r="G248" s="2">
        <v>3265.5502900000001</v>
      </c>
      <c r="H248" s="3">
        <f t="shared" si="13"/>
        <v>-2.952290009100289E-2</v>
      </c>
      <c r="I248" s="2">
        <v>2675.5092300000001</v>
      </c>
      <c r="J248" s="3">
        <f t="shared" si="14"/>
        <v>0.22053411492062014</v>
      </c>
      <c r="K248" s="2">
        <v>23113.572349999999</v>
      </c>
      <c r="L248" s="2">
        <v>24352.460739999999</v>
      </c>
      <c r="M248" s="3">
        <f t="shared" si="15"/>
        <v>5.3600039459066995E-2</v>
      </c>
    </row>
    <row r="249" spans="1:13" x14ac:dyDescent="0.2">
      <c r="A249" s="1" t="s">
        <v>16</v>
      </c>
      <c r="B249" s="1" t="s">
        <v>39</v>
      </c>
      <c r="C249" s="2">
        <v>139.78856999999999</v>
      </c>
      <c r="D249" s="2">
        <v>128.54284000000001</v>
      </c>
      <c r="E249" s="3">
        <f t="shared" si="12"/>
        <v>-8.04481367825709E-2</v>
      </c>
      <c r="F249" s="2">
        <v>4295.1317300000001</v>
      </c>
      <c r="G249" s="2">
        <v>4701.7163799999998</v>
      </c>
      <c r="H249" s="3">
        <f t="shared" si="13"/>
        <v>9.4661741608562888E-2</v>
      </c>
      <c r="I249" s="2">
        <v>3778.6078499999999</v>
      </c>
      <c r="J249" s="3">
        <f t="shared" si="14"/>
        <v>0.2442985794358099</v>
      </c>
      <c r="K249" s="2">
        <v>54370.778680000003</v>
      </c>
      <c r="L249" s="2">
        <v>47852.530839999999</v>
      </c>
      <c r="M249" s="3">
        <f t="shared" si="15"/>
        <v>-0.11988512944357932</v>
      </c>
    </row>
    <row r="250" spans="1:13" x14ac:dyDescent="0.2">
      <c r="A250" s="1" t="s">
        <v>17</v>
      </c>
      <c r="B250" s="1" t="s">
        <v>39</v>
      </c>
      <c r="C250" s="2">
        <v>49.779000000000003</v>
      </c>
      <c r="D250" s="2">
        <v>827.17247999999995</v>
      </c>
      <c r="E250" s="3">
        <f t="shared" si="12"/>
        <v>15.616896281564514</v>
      </c>
      <c r="F250" s="2">
        <v>12487.97553</v>
      </c>
      <c r="G250" s="2">
        <v>17350.978139999999</v>
      </c>
      <c r="H250" s="3">
        <f t="shared" si="13"/>
        <v>0.38941480933539263</v>
      </c>
      <c r="I250" s="2">
        <v>10865.84391</v>
      </c>
      <c r="J250" s="3">
        <f t="shared" si="14"/>
        <v>0.59683668233367793</v>
      </c>
      <c r="K250" s="2">
        <v>92010.860449999993</v>
      </c>
      <c r="L250" s="2">
        <v>95559.248500000002</v>
      </c>
      <c r="M250" s="3">
        <f t="shared" si="15"/>
        <v>3.8564882804549505E-2</v>
      </c>
    </row>
    <row r="251" spans="1:13" x14ac:dyDescent="0.2">
      <c r="A251" s="1" t="s">
        <v>18</v>
      </c>
      <c r="B251" s="1" t="s">
        <v>39</v>
      </c>
      <c r="C251" s="2">
        <v>61.911439999999999</v>
      </c>
      <c r="D251" s="2">
        <v>78.184070000000006</v>
      </c>
      <c r="E251" s="3">
        <f t="shared" si="12"/>
        <v>0.26283720746924977</v>
      </c>
      <c r="F251" s="2">
        <v>3890.50335</v>
      </c>
      <c r="G251" s="2">
        <v>5661.5351499999997</v>
      </c>
      <c r="H251" s="3">
        <f t="shared" si="13"/>
        <v>0.45521919419501322</v>
      </c>
      <c r="I251" s="2">
        <v>2709.65807</v>
      </c>
      <c r="J251" s="3">
        <f t="shared" si="14"/>
        <v>1.089390987254713</v>
      </c>
      <c r="K251" s="2">
        <v>26811.75504</v>
      </c>
      <c r="L251" s="2">
        <v>32492.823530000001</v>
      </c>
      <c r="M251" s="3">
        <f t="shared" si="15"/>
        <v>0.21188722937101701</v>
      </c>
    </row>
    <row r="252" spans="1:13" x14ac:dyDescent="0.2">
      <c r="A252" s="1" t="s">
        <v>19</v>
      </c>
      <c r="B252" s="1" t="s">
        <v>39</v>
      </c>
      <c r="C252" s="2">
        <v>64.817850000000007</v>
      </c>
      <c r="D252" s="2">
        <v>109.94552</v>
      </c>
      <c r="E252" s="3">
        <f t="shared" si="12"/>
        <v>0.69622287687727979</v>
      </c>
      <c r="F252" s="2">
        <v>2547.3511800000001</v>
      </c>
      <c r="G252" s="2">
        <v>1975.24909</v>
      </c>
      <c r="H252" s="3">
        <f t="shared" si="13"/>
        <v>-0.22458705124434397</v>
      </c>
      <c r="I252" s="2">
        <v>1595.49342</v>
      </c>
      <c r="J252" s="3">
        <f t="shared" si="14"/>
        <v>0.23801769737163814</v>
      </c>
      <c r="K252" s="2">
        <v>18251.2441</v>
      </c>
      <c r="L252" s="2">
        <v>17903.007229999999</v>
      </c>
      <c r="M252" s="3">
        <f t="shared" si="15"/>
        <v>-1.9080171636080445E-2</v>
      </c>
    </row>
    <row r="253" spans="1:13" x14ac:dyDescent="0.2">
      <c r="A253" s="1" t="s">
        <v>20</v>
      </c>
      <c r="B253" s="1" t="s">
        <v>39</v>
      </c>
      <c r="C253" s="2">
        <v>0</v>
      </c>
      <c r="D253" s="2">
        <v>11.097810000000001</v>
      </c>
      <c r="E253" s="3" t="str">
        <f t="shared" ref="E253:E314" si="16">IF(C253=0,"",(D253/C253-1))</f>
        <v/>
      </c>
      <c r="F253" s="2">
        <v>236.27412000000001</v>
      </c>
      <c r="G253" s="2">
        <v>162.18386000000001</v>
      </c>
      <c r="H253" s="3">
        <f t="shared" ref="H253:H314" si="17">IF(F253=0,"",(G253/F253-1))</f>
        <v>-0.31357755136279841</v>
      </c>
      <c r="I253" s="2">
        <v>57.967660000000002</v>
      </c>
      <c r="J253" s="3">
        <f t="shared" ref="J253:J314" si="18">IF(I253=0,"",(G253/I253-1))</f>
        <v>1.7978334816344148</v>
      </c>
      <c r="K253" s="2">
        <v>4154.0142800000003</v>
      </c>
      <c r="L253" s="2">
        <v>1181.6247000000001</v>
      </c>
      <c r="M253" s="3">
        <f t="shared" ref="M253:M314" si="19">IF(K253=0,"",(L253/K253-1))</f>
        <v>-0.71554630765496552</v>
      </c>
    </row>
    <row r="254" spans="1:13" x14ac:dyDescent="0.2">
      <c r="A254" s="1" t="s">
        <v>21</v>
      </c>
      <c r="B254" s="1" t="s">
        <v>39</v>
      </c>
      <c r="C254" s="2">
        <v>0</v>
      </c>
      <c r="D254" s="2">
        <v>0</v>
      </c>
      <c r="E254" s="3" t="str">
        <f t="shared" si="16"/>
        <v/>
      </c>
      <c r="F254" s="2">
        <v>24.643450000000001</v>
      </c>
      <c r="G254" s="2">
        <v>0</v>
      </c>
      <c r="H254" s="3">
        <f t="shared" si="17"/>
        <v>-1</v>
      </c>
      <c r="I254" s="2">
        <v>2.3038799999999999</v>
      </c>
      <c r="J254" s="3">
        <f t="shared" si="18"/>
        <v>-1</v>
      </c>
      <c r="K254" s="2">
        <v>723.20907</v>
      </c>
      <c r="L254" s="2">
        <v>2.52976</v>
      </c>
      <c r="M254" s="3">
        <f t="shared" si="19"/>
        <v>-0.99650203502010837</v>
      </c>
    </row>
    <row r="255" spans="1:13" x14ac:dyDescent="0.2">
      <c r="A255" s="1" t="s">
        <v>22</v>
      </c>
      <c r="B255" s="1" t="s">
        <v>39</v>
      </c>
      <c r="C255" s="2">
        <v>158.73138</v>
      </c>
      <c r="D255" s="2">
        <v>265.73716999999999</v>
      </c>
      <c r="E255" s="3">
        <f t="shared" si="16"/>
        <v>0.67413129023385276</v>
      </c>
      <c r="F255" s="2">
        <v>7283.2328500000003</v>
      </c>
      <c r="G255" s="2">
        <v>7639.41734</v>
      </c>
      <c r="H255" s="3">
        <f t="shared" si="17"/>
        <v>4.8904723676382211E-2</v>
      </c>
      <c r="I255" s="2">
        <v>4434.2647299999999</v>
      </c>
      <c r="J255" s="3">
        <f t="shared" si="18"/>
        <v>0.72281489833377632</v>
      </c>
      <c r="K255" s="2">
        <v>43147.659319999999</v>
      </c>
      <c r="L255" s="2">
        <v>44662.700219999999</v>
      </c>
      <c r="M255" s="3">
        <f t="shared" si="19"/>
        <v>3.5112933676514357E-2</v>
      </c>
    </row>
    <row r="256" spans="1:13" x14ac:dyDescent="0.2">
      <c r="A256" s="1" t="s">
        <v>23</v>
      </c>
      <c r="B256" s="1" t="s">
        <v>39</v>
      </c>
      <c r="C256" s="2">
        <v>52.558999999999997</v>
      </c>
      <c r="D256" s="2">
        <v>0</v>
      </c>
      <c r="E256" s="3">
        <f t="shared" si="16"/>
        <v>-1</v>
      </c>
      <c r="F256" s="2">
        <v>188.11199999999999</v>
      </c>
      <c r="G256" s="2">
        <v>0</v>
      </c>
      <c r="H256" s="3">
        <f t="shared" si="17"/>
        <v>-1</v>
      </c>
      <c r="I256" s="2">
        <v>0</v>
      </c>
      <c r="J256" s="3" t="str">
        <f t="shared" si="18"/>
        <v/>
      </c>
      <c r="K256" s="2">
        <v>1290.3219999999999</v>
      </c>
      <c r="L256" s="2">
        <v>947.87582999999995</v>
      </c>
      <c r="M256" s="3">
        <f t="shared" si="19"/>
        <v>-0.26539590117815548</v>
      </c>
    </row>
    <row r="257" spans="1:13" x14ac:dyDescent="0.2">
      <c r="A257" s="1" t="s">
        <v>24</v>
      </c>
      <c r="B257" s="1" t="s">
        <v>39</v>
      </c>
      <c r="C257" s="2">
        <v>0</v>
      </c>
      <c r="D257" s="2">
        <v>0</v>
      </c>
      <c r="E257" s="3" t="str">
        <f t="shared" si="16"/>
        <v/>
      </c>
      <c r="F257" s="2">
        <v>0</v>
      </c>
      <c r="G257" s="2">
        <v>0</v>
      </c>
      <c r="H257" s="3" t="str">
        <f t="shared" si="17"/>
        <v/>
      </c>
      <c r="I257" s="2">
        <v>0</v>
      </c>
      <c r="J257" s="3" t="str">
        <f t="shared" si="18"/>
        <v/>
      </c>
      <c r="K257" s="2">
        <v>39.621099999999998</v>
      </c>
      <c r="L257" s="2">
        <v>0</v>
      </c>
      <c r="M257" s="3">
        <f t="shared" si="19"/>
        <v>-1</v>
      </c>
    </row>
    <row r="258" spans="1:13" x14ac:dyDescent="0.2">
      <c r="A258" s="1" t="s">
        <v>25</v>
      </c>
      <c r="B258" s="1" t="s">
        <v>39</v>
      </c>
      <c r="C258" s="2">
        <v>53.860840000000003</v>
      </c>
      <c r="D258" s="2">
        <v>157.49897999999999</v>
      </c>
      <c r="E258" s="3">
        <f t="shared" si="16"/>
        <v>1.9241835069783533</v>
      </c>
      <c r="F258" s="2">
        <v>1601.9891299999999</v>
      </c>
      <c r="G258" s="2">
        <v>2313.6503600000001</v>
      </c>
      <c r="H258" s="3">
        <f t="shared" si="17"/>
        <v>0.44423599178853368</v>
      </c>
      <c r="I258" s="2">
        <v>1211.21057</v>
      </c>
      <c r="J258" s="3">
        <f t="shared" si="18"/>
        <v>0.91019663905343906</v>
      </c>
      <c r="K258" s="2">
        <v>13622.01424</v>
      </c>
      <c r="L258" s="2">
        <v>15821.19738</v>
      </c>
      <c r="M258" s="3">
        <f t="shared" si="19"/>
        <v>0.16144331530224565</v>
      </c>
    </row>
    <row r="259" spans="1:13" x14ac:dyDescent="0.2">
      <c r="A259" s="1" t="s">
        <v>27</v>
      </c>
      <c r="B259" s="1" t="s">
        <v>39</v>
      </c>
      <c r="C259" s="2">
        <v>69.89667</v>
      </c>
      <c r="D259" s="2">
        <v>0</v>
      </c>
      <c r="E259" s="3">
        <f t="shared" si="16"/>
        <v>-1</v>
      </c>
      <c r="F259" s="2">
        <v>471.84312</v>
      </c>
      <c r="G259" s="2">
        <v>730.81697999999994</v>
      </c>
      <c r="H259" s="3">
        <f t="shared" si="17"/>
        <v>0.54885585700603179</v>
      </c>
      <c r="I259" s="2">
        <v>1485.9243200000001</v>
      </c>
      <c r="J259" s="3">
        <f t="shared" si="18"/>
        <v>-0.50817348490534164</v>
      </c>
      <c r="K259" s="2">
        <v>6787.3552</v>
      </c>
      <c r="L259" s="2">
        <v>5536.8879100000004</v>
      </c>
      <c r="M259" s="3">
        <f t="shared" si="19"/>
        <v>-0.18423483863051693</v>
      </c>
    </row>
    <row r="260" spans="1:13" x14ac:dyDescent="0.2">
      <c r="A260" s="1" t="s">
        <v>28</v>
      </c>
      <c r="B260" s="1" t="s">
        <v>39</v>
      </c>
      <c r="C260" s="2">
        <v>146.90815000000001</v>
      </c>
      <c r="D260" s="2">
        <v>0</v>
      </c>
      <c r="E260" s="3">
        <f t="shared" si="16"/>
        <v>-1</v>
      </c>
      <c r="F260" s="2">
        <v>1565.9477300000001</v>
      </c>
      <c r="G260" s="2">
        <v>1755.2498800000001</v>
      </c>
      <c r="H260" s="3">
        <f t="shared" si="17"/>
        <v>0.12088663393637034</v>
      </c>
      <c r="I260" s="2">
        <v>1971.26007</v>
      </c>
      <c r="J260" s="3">
        <f t="shared" si="18"/>
        <v>-0.10957975220387839</v>
      </c>
      <c r="K260" s="2">
        <v>16156.249309999999</v>
      </c>
      <c r="L260" s="2">
        <v>16082.95023</v>
      </c>
      <c r="M260" s="3">
        <f t="shared" si="19"/>
        <v>-4.5368871570105052E-3</v>
      </c>
    </row>
    <row r="261" spans="1:13" x14ac:dyDescent="0.2">
      <c r="A261" s="6" t="s">
        <v>29</v>
      </c>
      <c r="B261" s="6" t="s">
        <v>39</v>
      </c>
      <c r="C261" s="5">
        <v>1685.3011100000001</v>
      </c>
      <c r="D261" s="5">
        <v>1819.95526</v>
      </c>
      <c r="E261" s="4">
        <f t="shared" si="16"/>
        <v>7.9899164132159139E-2</v>
      </c>
      <c r="F261" s="5">
        <v>47136.253299999997</v>
      </c>
      <c r="G261" s="5">
        <v>51299.751040000003</v>
      </c>
      <c r="H261" s="4">
        <f t="shared" si="17"/>
        <v>8.8328991986302174E-2</v>
      </c>
      <c r="I261" s="5">
        <v>35017.354610000002</v>
      </c>
      <c r="J261" s="4">
        <f t="shared" si="18"/>
        <v>0.46498076771767893</v>
      </c>
      <c r="K261" s="5">
        <v>355774.03195999999</v>
      </c>
      <c r="L261" s="5">
        <v>338106.03707999998</v>
      </c>
      <c r="M261" s="4">
        <f t="shared" si="19"/>
        <v>-4.9660720830761562E-2</v>
      </c>
    </row>
    <row r="262" spans="1:13" x14ac:dyDescent="0.2">
      <c r="A262" s="1" t="s">
        <v>3</v>
      </c>
      <c r="B262" s="1" t="s">
        <v>40</v>
      </c>
      <c r="C262" s="2">
        <v>58.676229999999997</v>
      </c>
      <c r="D262" s="2">
        <v>113.31437</v>
      </c>
      <c r="E262" s="3">
        <f t="shared" si="16"/>
        <v>0.9311801388739529</v>
      </c>
      <c r="F262" s="2">
        <v>1627.78874</v>
      </c>
      <c r="G262" s="2">
        <v>1950.8181300000001</v>
      </c>
      <c r="H262" s="3">
        <f t="shared" si="17"/>
        <v>0.19844675298589443</v>
      </c>
      <c r="I262" s="2">
        <v>1325.9646700000001</v>
      </c>
      <c r="J262" s="3">
        <f t="shared" si="18"/>
        <v>0.47124442614296802</v>
      </c>
      <c r="K262" s="2">
        <v>13673.354530000001</v>
      </c>
      <c r="L262" s="2">
        <v>12668.82402</v>
      </c>
      <c r="M262" s="3">
        <f t="shared" si="19"/>
        <v>-7.3466281284231494E-2</v>
      </c>
    </row>
    <row r="263" spans="1:13" x14ac:dyDescent="0.2">
      <c r="A263" s="1" t="s">
        <v>5</v>
      </c>
      <c r="B263" s="1" t="s">
        <v>40</v>
      </c>
      <c r="C263" s="2">
        <v>8.3635400000000004</v>
      </c>
      <c r="D263" s="2">
        <v>131.80000000000001</v>
      </c>
      <c r="E263" s="3">
        <f t="shared" si="16"/>
        <v>14.758877221846252</v>
      </c>
      <c r="F263" s="2">
        <v>195.68709000000001</v>
      </c>
      <c r="G263" s="2">
        <v>298.68344000000002</v>
      </c>
      <c r="H263" s="3">
        <f t="shared" si="17"/>
        <v>0.5263318597052058</v>
      </c>
      <c r="I263" s="2">
        <v>136.98894000000001</v>
      </c>
      <c r="J263" s="3">
        <f t="shared" si="18"/>
        <v>1.180347114153887</v>
      </c>
      <c r="K263" s="2">
        <v>1895.2071100000001</v>
      </c>
      <c r="L263" s="2">
        <v>2872.6831999999999</v>
      </c>
      <c r="M263" s="3">
        <f t="shared" si="19"/>
        <v>0.51576214802191189</v>
      </c>
    </row>
    <row r="264" spans="1:13" x14ac:dyDescent="0.2">
      <c r="A264" s="1" t="s">
        <v>6</v>
      </c>
      <c r="B264" s="1" t="s">
        <v>40</v>
      </c>
      <c r="C264" s="2">
        <v>77.161590000000004</v>
      </c>
      <c r="D264" s="2">
        <v>76.633840000000006</v>
      </c>
      <c r="E264" s="3">
        <f t="shared" si="16"/>
        <v>-6.8395428347186593E-3</v>
      </c>
      <c r="F264" s="2">
        <v>2644.2221</v>
      </c>
      <c r="G264" s="2">
        <v>2365.3274200000001</v>
      </c>
      <c r="H264" s="3">
        <f t="shared" si="17"/>
        <v>-0.10547324296245764</v>
      </c>
      <c r="I264" s="2">
        <v>1558.2752599999999</v>
      </c>
      <c r="J264" s="3">
        <f t="shared" si="18"/>
        <v>0.51791373495848236</v>
      </c>
      <c r="K264" s="2">
        <v>17311.689350000001</v>
      </c>
      <c r="L264" s="2">
        <v>16686.93777</v>
      </c>
      <c r="M264" s="3">
        <f t="shared" si="19"/>
        <v>-3.6088423686969628E-2</v>
      </c>
    </row>
    <row r="265" spans="1:13" x14ac:dyDescent="0.2">
      <c r="A265" s="1" t="s">
        <v>7</v>
      </c>
      <c r="B265" s="1" t="s">
        <v>40</v>
      </c>
      <c r="C265" s="2">
        <v>0</v>
      </c>
      <c r="D265" s="2">
        <v>0</v>
      </c>
      <c r="E265" s="3" t="str">
        <f t="shared" si="16"/>
        <v/>
      </c>
      <c r="F265" s="2">
        <v>83.180499999999995</v>
      </c>
      <c r="G265" s="2">
        <v>71.336830000000006</v>
      </c>
      <c r="H265" s="3">
        <f t="shared" si="17"/>
        <v>-0.14238517440986753</v>
      </c>
      <c r="I265" s="2">
        <v>190.03763000000001</v>
      </c>
      <c r="J265" s="3">
        <f t="shared" si="18"/>
        <v>-0.62461734552256831</v>
      </c>
      <c r="K265" s="2">
        <v>1705.21704</v>
      </c>
      <c r="L265" s="2">
        <v>2722.7645699999998</v>
      </c>
      <c r="M265" s="3">
        <f t="shared" si="19"/>
        <v>0.596726109422411</v>
      </c>
    </row>
    <row r="266" spans="1:13" x14ac:dyDescent="0.2">
      <c r="A266" s="1" t="s">
        <v>8</v>
      </c>
      <c r="B266" s="1" t="s">
        <v>40</v>
      </c>
      <c r="C266" s="2">
        <v>0</v>
      </c>
      <c r="D266" s="2">
        <v>0</v>
      </c>
      <c r="E266" s="3" t="str">
        <f t="shared" si="16"/>
        <v/>
      </c>
      <c r="F266" s="2">
        <v>2.8128099999999998</v>
      </c>
      <c r="G266" s="2">
        <v>6.8033999999999999</v>
      </c>
      <c r="H266" s="3">
        <f t="shared" si="17"/>
        <v>1.4187200699656217</v>
      </c>
      <c r="I266" s="2">
        <v>5.8941299999999996</v>
      </c>
      <c r="J266" s="3">
        <f t="shared" si="18"/>
        <v>0.15426704195530139</v>
      </c>
      <c r="K266" s="2">
        <v>18.619530000000001</v>
      </c>
      <c r="L266" s="2">
        <v>152.87388999999999</v>
      </c>
      <c r="M266" s="3">
        <f t="shared" si="19"/>
        <v>7.2104054183967037</v>
      </c>
    </row>
    <row r="267" spans="1:13" x14ac:dyDescent="0.2">
      <c r="A267" s="1" t="s">
        <v>110</v>
      </c>
      <c r="B267" s="1" t="s">
        <v>40</v>
      </c>
      <c r="C267" s="2">
        <v>0</v>
      </c>
      <c r="D267" s="2">
        <v>0</v>
      </c>
      <c r="E267" s="3" t="str">
        <f t="shared" si="16"/>
        <v/>
      </c>
      <c r="F267" s="2">
        <v>12351.741330000001</v>
      </c>
      <c r="G267" s="2">
        <v>8975.9060700000009</v>
      </c>
      <c r="H267" s="3">
        <f t="shared" si="17"/>
        <v>-0.27330844856674141</v>
      </c>
      <c r="I267" s="2">
        <v>4533.2465599999996</v>
      </c>
      <c r="J267" s="3">
        <f t="shared" si="18"/>
        <v>0.98001718000531657</v>
      </c>
      <c r="K267" s="2">
        <v>36168.594539999998</v>
      </c>
      <c r="L267" s="2">
        <v>46040.540240000002</v>
      </c>
      <c r="M267" s="3">
        <f t="shared" si="19"/>
        <v>0.27294247469534105</v>
      </c>
    </row>
    <row r="268" spans="1:13" x14ac:dyDescent="0.2">
      <c r="A268" s="1" t="s">
        <v>9</v>
      </c>
      <c r="B268" s="1" t="s">
        <v>40</v>
      </c>
      <c r="C268" s="2">
        <v>0</v>
      </c>
      <c r="D268" s="2">
        <v>0</v>
      </c>
      <c r="E268" s="3" t="str">
        <f t="shared" si="16"/>
        <v/>
      </c>
      <c r="F268" s="2">
        <v>0</v>
      </c>
      <c r="G268" s="2">
        <v>0</v>
      </c>
      <c r="H268" s="3" t="str">
        <f t="shared" si="17"/>
        <v/>
      </c>
      <c r="I268" s="2">
        <v>0</v>
      </c>
      <c r="J268" s="3" t="str">
        <f t="shared" si="18"/>
        <v/>
      </c>
      <c r="K268" s="2">
        <v>4.5458100000000004</v>
      </c>
      <c r="L268" s="2">
        <v>0</v>
      </c>
      <c r="M268" s="3">
        <f t="shared" si="19"/>
        <v>-1</v>
      </c>
    </row>
    <row r="269" spans="1:13" x14ac:dyDescent="0.2">
      <c r="A269" s="1" t="s">
        <v>10</v>
      </c>
      <c r="B269" s="1" t="s">
        <v>40</v>
      </c>
      <c r="C269" s="2">
        <v>0</v>
      </c>
      <c r="D269" s="2">
        <v>0</v>
      </c>
      <c r="E269" s="3" t="str">
        <f t="shared" si="16"/>
        <v/>
      </c>
      <c r="F269" s="2">
        <v>0</v>
      </c>
      <c r="G269" s="2">
        <v>0</v>
      </c>
      <c r="H269" s="3" t="str">
        <f t="shared" si="17"/>
        <v/>
      </c>
      <c r="I269" s="2">
        <v>0</v>
      </c>
      <c r="J269" s="3" t="str">
        <f t="shared" si="18"/>
        <v/>
      </c>
      <c r="K269" s="2">
        <v>405.31608</v>
      </c>
      <c r="L269" s="2">
        <v>24.781510000000001</v>
      </c>
      <c r="M269" s="3">
        <f t="shared" si="19"/>
        <v>-0.93885880372671127</v>
      </c>
    </row>
    <row r="270" spans="1:13" x14ac:dyDescent="0.2">
      <c r="A270" s="1" t="s">
        <v>11</v>
      </c>
      <c r="B270" s="1" t="s">
        <v>40</v>
      </c>
      <c r="C270" s="2">
        <v>0</v>
      </c>
      <c r="D270" s="2">
        <v>0</v>
      </c>
      <c r="E270" s="3" t="str">
        <f t="shared" si="16"/>
        <v/>
      </c>
      <c r="F270" s="2">
        <v>8.4833099999999995</v>
      </c>
      <c r="G270" s="2">
        <v>13.254379999999999</v>
      </c>
      <c r="H270" s="3">
        <f t="shared" si="17"/>
        <v>0.56240665494954212</v>
      </c>
      <c r="I270" s="2">
        <v>0.35</v>
      </c>
      <c r="J270" s="3">
        <f t="shared" si="18"/>
        <v>36.869657142857143</v>
      </c>
      <c r="K270" s="2">
        <v>34.141480000000001</v>
      </c>
      <c r="L270" s="2">
        <v>65.783839999999998</v>
      </c>
      <c r="M270" s="3">
        <f t="shared" si="19"/>
        <v>0.92680106427723685</v>
      </c>
    </row>
    <row r="271" spans="1:13" x14ac:dyDescent="0.2">
      <c r="A271" s="1" t="s">
        <v>12</v>
      </c>
      <c r="B271" s="1" t="s">
        <v>40</v>
      </c>
      <c r="C271" s="2">
        <v>194.20135999999999</v>
      </c>
      <c r="D271" s="2">
        <v>240.56895</v>
      </c>
      <c r="E271" s="3">
        <f t="shared" si="16"/>
        <v>0.2387603773732585</v>
      </c>
      <c r="F271" s="2">
        <v>4174.9615000000003</v>
      </c>
      <c r="G271" s="2">
        <v>4310.3137200000001</v>
      </c>
      <c r="H271" s="3">
        <f t="shared" si="17"/>
        <v>3.2419992375977591E-2</v>
      </c>
      <c r="I271" s="2">
        <v>3368.0058600000002</v>
      </c>
      <c r="J271" s="3">
        <f t="shared" si="18"/>
        <v>0.27978213197051849</v>
      </c>
      <c r="K271" s="2">
        <v>35678.148359999999</v>
      </c>
      <c r="L271" s="2">
        <v>29574.72766</v>
      </c>
      <c r="M271" s="3">
        <f t="shared" si="19"/>
        <v>-0.17106887494315015</v>
      </c>
    </row>
    <row r="272" spans="1:13" x14ac:dyDescent="0.2">
      <c r="A272" s="1" t="s">
        <v>13</v>
      </c>
      <c r="B272" s="1" t="s">
        <v>40</v>
      </c>
      <c r="C272" s="2">
        <v>14.86848</v>
      </c>
      <c r="D272" s="2">
        <v>0</v>
      </c>
      <c r="E272" s="3">
        <f t="shared" si="16"/>
        <v>-1</v>
      </c>
      <c r="F272" s="2">
        <v>515.23735999999997</v>
      </c>
      <c r="G272" s="2">
        <v>644.99964999999997</v>
      </c>
      <c r="H272" s="3">
        <f t="shared" si="17"/>
        <v>0.25184953591098291</v>
      </c>
      <c r="I272" s="2">
        <v>390.23477000000003</v>
      </c>
      <c r="J272" s="3">
        <f t="shared" si="18"/>
        <v>0.65285028292071434</v>
      </c>
      <c r="K272" s="2">
        <v>3249.9996099999998</v>
      </c>
      <c r="L272" s="2">
        <v>6285.60034</v>
      </c>
      <c r="M272" s="3">
        <f t="shared" si="19"/>
        <v>0.9340311059298867</v>
      </c>
    </row>
    <row r="273" spans="1:13" x14ac:dyDescent="0.2">
      <c r="A273" s="1" t="s">
        <v>14</v>
      </c>
      <c r="B273" s="1" t="s">
        <v>40</v>
      </c>
      <c r="C273" s="2">
        <v>0</v>
      </c>
      <c r="D273" s="2">
        <v>0</v>
      </c>
      <c r="E273" s="3" t="str">
        <f t="shared" si="16"/>
        <v/>
      </c>
      <c r="F273" s="2">
        <v>312.05793</v>
      </c>
      <c r="G273" s="2">
        <v>428.5095</v>
      </c>
      <c r="H273" s="3">
        <f t="shared" si="17"/>
        <v>0.37317292337355434</v>
      </c>
      <c r="I273" s="2">
        <v>291.58884</v>
      </c>
      <c r="J273" s="3">
        <f t="shared" si="18"/>
        <v>0.46956755958149832</v>
      </c>
      <c r="K273" s="2">
        <v>1158.34319</v>
      </c>
      <c r="L273" s="2">
        <v>1627.99893</v>
      </c>
      <c r="M273" s="3">
        <f t="shared" si="19"/>
        <v>0.40545474264842007</v>
      </c>
    </row>
    <row r="274" spans="1:13" x14ac:dyDescent="0.2">
      <c r="A274" s="1" t="s">
        <v>15</v>
      </c>
      <c r="B274" s="1" t="s">
        <v>40</v>
      </c>
      <c r="C274" s="2">
        <v>188.97255999999999</v>
      </c>
      <c r="D274" s="2">
        <v>72.612960000000001</v>
      </c>
      <c r="E274" s="3">
        <f t="shared" si="16"/>
        <v>-0.61574865684203028</v>
      </c>
      <c r="F274" s="2">
        <v>4252.8018899999997</v>
      </c>
      <c r="G274" s="2">
        <v>2930.61789</v>
      </c>
      <c r="H274" s="3">
        <f t="shared" si="17"/>
        <v>-0.31089715302962295</v>
      </c>
      <c r="I274" s="2">
        <v>1382.6991599999999</v>
      </c>
      <c r="J274" s="3">
        <f t="shared" si="18"/>
        <v>1.1194906128387321</v>
      </c>
      <c r="K274" s="2">
        <v>21497.85989</v>
      </c>
      <c r="L274" s="2">
        <v>16712.626909999999</v>
      </c>
      <c r="M274" s="3">
        <f t="shared" si="19"/>
        <v>-0.22259113253528606</v>
      </c>
    </row>
    <row r="275" spans="1:13" x14ac:dyDescent="0.2">
      <c r="A275" s="1" t="s">
        <v>16</v>
      </c>
      <c r="B275" s="1" t="s">
        <v>40</v>
      </c>
      <c r="C275" s="2">
        <v>0</v>
      </c>
      <c r="D275" s="2">
        <v>0</v>
      </c>
      <c r="E275" s="3" t="str">
        <f t="shared" si="16"/>
        <v/>
      </c>
      <c r="F275" s="2">
        <v>0.50424000000000002</v>
      </c>
      <c r="G275" s="2">
        <v>0</v>
      </c>
      <c r="H275" s="3">
        <f t="shared" si="17"/>
        <v>-1</v>
      </c>
      <c r="I275" s="2">
        <v>0</v>
      </c>
      <c r="J275" s="3" t="str">
        <f t="shared" si="18"/>
        <v/>
      </c>
      <c r="K275" s="2">
        <v>27.817360000000001</v>
      </c>
      <c r="L275" s="2">
        <v>13.157450000000001</v>
      </c>
      <c r="M275" s="3">
        <f t="shared" si="19"/>
        <v>-0.52700579781834078</v>
      </c>
    </row>
    <row r="276" spans="1:13" x14ac:dyDescent="0.2">
      <c r="A276" s="1" t="s">
        <v>17</v>
      </c>
      <c r="B276" s="1" t="s">
        <v>40</v>
      </c>
      <c r="C276" s="2">
        <v>163.41066000000001</v>
      </c>
      <c r="D276" s="2">
        <v>161.76625999999999</v>
      </c>
      <c r="E276" s="3">
        <f t="shared" si="16"/>
        <v>-1.0062990994590071E-2</v>
      </c>
      <c r="F276" s="2">
        <v>3433.10419</v>
      </c>
      <c r="G276" s="2">
        <v>2557.94364</v>
      </c>
      <c r="H276" s="3">
        <f t="shared" si="17"/>
        <v>-0.25491814450291994</v>
      </c>
      <c r="I276" s="2">
        <v>1436.24325</v>
      </c>
      <c r="J276" s="3">
        <f t="shared" si="18"/>
        <v>0.78099610912009498</v>
      </c>
      <c r="K276" s="2">
        <v>18918.60613</v>
      </c>
      <c r="L276" s="2">
        <v>16965.978780000001</v>
      </c>
      <c r="M276" s="3">
        <f t="shared" si="19"/>
        <v>-0.10321200920313245</v>
      </c>
    </row>
    <row r="277" spans="1:13" x14ac:dyDescent="0.2">
      <c r="A277" s="1" t="s">
        <v>18</v>
      </c>
      <c r="B277" s="1" t="s">
        <v>40</v>
      </c>
      <c r="C277" s="2">
        <v>143.83803</v>
      </c>
      <c r="D277" s="2">
        <v>68.539410000000004</v>
      </c>
      <c r="E277" s="3">
        <f t="shared" si="16"/>
        <v>-0.52349590716724914</v>
      </c>
      <c r="F277" s="2">
        <v>2125.7442900000001</v>
      </c>
      <c r="G277" s="2">
        <v>2512.1039599999999</v>
      </c>
      <c r="H277" s="3">
        <f t="shared" si="17"/>
        <v>0.18175265567807308</v>
      </c>
      <c r="I277" s="2">
        <v>1843.1880900000001</v>
      </c>
      <c r="J277" s="3">
        <f t="shared" si="18"/>
        <v>0.36291243071128987</v>
      </c>
      <c r="K277" s="2">
        <v>16968.72076</v>
      </c>
      <c r="L277" s="2">
        <v>17682.190689999999</v>
      </c>
      <c r="M277" s="3">
        <f t="shared" si="19"/>
        <v>4.2046182507867513E-2</v>
      </c>
    </row>
    <row r="278" spans="1:13" x14ac:dyDescent="0.2">
      <c r="A278" s="1" t="s">
        <v>19</v>
      </c>
      <c r="B278" s="1" t="s">
        <v>40</v>
      </c>
      <c r="C278" s="2">
        <v>41.043460000000003</v>
      </c>
      <c r="D278" s="2">
        <v>0</v>
      </c>
      <c r="E278" s="3">
        <f t="shared" si="16"/>
        <v>-1</v>
      </c>
      <c r="F278" s="2">
        <v>1622.4545599999999</v>
      </c>
      <c r="G278" s="2">
        <v>732.69727</v>
      </c>
      <c r="H278" s="3">
        <f t="shared" si="17"/>
        <v>-0.54840197804985058</v>
      </c>
      <c r="I278" s="2">
        <v>537.44204999999999</v>
      </c>
      <c r="J278" s="3">
        <f t="shared" si="18"/>
        <v>0.363304694896873</v>
      </c>
      <c r="K278" s="2">
        <v>9021.1589800000002</v>
      </c>
      <c r="L278" s="2">
        <v>8241.7334699999992</v>
      </c>
      <c r="M278" s="3">
        <f t="shared" si="19"/>
        <v>-8.6399708920771201E-2</v>
      </c>
    </row>
    <row r="279" spans="1:13" x14ac:dyDescent="0.2">
      <c r="A279" s="1" t="s">
        <v>20</v>
      </c>
      <c r="B279" s="1" t="s">
        <v>40</v>
      </c>
      <c r="C279" s="2">
        <v>51.706919999999997</v>
      </c>
      <c r="D279" s="2">
        <v>99.815039999999996</v>
      </c>
      <c r="E279" s="3">
        <f t="shared" si="16"/>
        <v>0.9304000315625065</v>
      </c>
      <c r="F279" s="2">
        <v>1498.8408099999999</v>
      </c>
      <c r="G279" s="2">
        <v>1762.6471799999999</v>
      </c>
      <c r="H279" s="3">
        <f t="shared" si="17"/>
        <v>0.17600693031570169</v>
      </c>
      <c r="I279" s="2">
        <v>1136.8526300000001</v>
      </c>
      <c r="J279" s="3">
        <f t="shared" si="18"/>
        <v>0.55046233213182583</v>
      </c>
      <c r="K279" s="2">
        <v>9735.7160399999993</v>
      </c>
      <c r="L279" s="2">
        <v>9659.9234199999992</v>
      </c>
      <c r="M279" s="3">
        <f t="shared" si="19"/>
        <v>-7.7850072545870841E-3</v>
      </c>
    </row>
    <row r="280" spans="1:13" x14ac:dyDescent="0.2">
      <c r="A280" s="1" t="s">
        <v>21</v>
      </c>
      <c r="B280" s="1" t="s">
        <v>40</v>
      </c>
      <c r="C280" s="2">
        <v>0</v>
      </c>
      <c r="D280" s="2">
        <v>0</v>
      </c>
      <c r="E280" s="3" t="str">
        <f t="shared" si="16"/>
        <v/>
      </c>
      <c r="F280" s="2">
        <v>194.11483999999999</v>
      </c>
      <c r="G280" s="2">
        <v>0</v>
      </c>
      <c r="H280" s="3">
        <f t="shared" si="17"/>
        <v>-1</v>
      </c>
      <c r="I280" s="2">
        <v>0</v>
      </c>
      <c r="J280" s="3" t="str">
        <f t="shared" si="18"/>
        <v/>
      </c>
      <c r="K280" s="2">
        <v>194.65543</v>
      </c>
      <c r="L280" s="2">
        <v>135.77170000000001</v>
      </c>
      <c r="M280" s="3">
        <f t="shared" si="19"/>
        <v>-0.30250237560801663</v>
      </c>
    </row>
    <row r="281" spans="1:13" x14ac:dyDescent="0.2">
      <c r="A281" s="1" t="s">
        <v>22</v>
      </c>
      <c r="B281" s="1" t="s">
        <v>40</v>
      </c>
      <c r="C281" s="2">
        <v>45.700409999999998</v>
      </c>
      <c r="D281" s="2">
        <v>17.67773</v>
      </c>
      <c r="E281" s="3">
        <f t="shared" si="16"/>
        <v>-0.61318224497329454</v>
      </c>
      <c r="F281" s="2">
        <v>5084.7161999999998</v>
      </c>
      <c r="G281" s="2">
        <v>4341.83745</v>
      </c>
      <c r="H281" s="3">
        <f t="shared" si="17"/>
        <v>-0.14610033692735891</v>
      </c>
      <c r="I281" s="2">
        <v>4629.5218699999996</v>
      </c>
      <c r="J281" s="3">
        <f t="shared" si="18"/>
        <v>-6.2141281125430714E-2</v>
      </c>
      <c r="K281" s="2">
        <v>31413.547920000001</v>
      </c>
      <c r="L281" s="2">
        <v>34860.525280000002</v>
      </c>
      <c r="M281" s="3">
        <f t="shared" si="19"/>
        <v>0.10972900510245842</v>
      </c>
    </row>
    <row r="282" spans="1:13" x14ac:dyDescent="0.2">
      <c r="A282" s="1" t="s">
        <v>23</v>
      </c>
      <c r="B282" s="1" t="s">
        <v>40</v>
      </c>
      <c r="C282" s="2">
        <v>535.66075000000001</v>
      </c>
      <c r="D282" s="2">
        <v>239.70489000000001</v>
      </c>
      <c r="E282" s="3">
        <f t="shared" si="16"/>
        <v>-0.55250615244816803</v>
      </c>
      <c r="F282" s="2">
        <v>17226.23546</v>
      </c>
      <c r="G282" s="2">
        <v>12840.562690000001</v>
      </c>
      <c r="H282" s="3">
        <f t="shared" si="17"/>
        <v>-0.25459264040502083</v>
      </c>
      <c r="I282" s="2">
        <v>13617.46902</v>
      </c>
      <c r="J282" s="3">
        <f t="shared" si="18"/>
        <v>-5.7052182667642337E-2</v>
      </c>
      <c r="K282" s="2">
        <v>113575.82161</v>
      </c>
      <c r="L282" s="2">
        <v>111373.67215</v>
      </c>
      <c r="M282" s="3">
        <f t="shared" si="19"/>
        <v>-1.938924525293606E-2</v>
      </c>
    </row>
    <row r="283" spans="1:13" x14ac:dyDescent="0.2">
      <c r="A283" s="1" t="s">
        <v>24</v>
      </c>
      <c r="B283" s="1" t="s">
        <v>40</v>
      </c>
      <c r="C283" s="2">
        <v>0</v>
      </c>
      <c r="D283" s="2">
        <v>0</v>
      </c>
      <c r="E283" s="3" t="str">
        <f t="shared" si="16"/>
        <v/>
      </c>
      <c r="F283" s="2">
        <v>402.12772999999999</v>
      </c>
      <c r="G283" s="2">
        <v>203.59654</v>
      </c>
      <c r="H283" s="3">
        <f t="shared" si="17"/>
        <v>-0.493701814595079</v>
      </c>
      <c r="I283" s="2">
        <v>5.06264</v>
      </c>
      <c r="J283" s="3">
        <f t="shared" si="18"/>
        <v>39.215488361803331</v>
      </c>
      <c r="K283" s="2">
        <v>3788.15877</v>
      </c>
      <c r="L283" s="2">
        <v>3594.95273</v>
      </c>
      <c r="M283" s="3">
        <f t="shared" si="19"/>
        <v>-5.100262468671557E-2</v>
      </c>
    </row>
    <row r="284" spans="1:13" x14ac:dyDescent="0.2">
      <c r="A284" s="1" t="s">
        <v>25</v>
      </c>
      <c r="B284" s="1" t="s">
        <v>40</v>
      </c>
      <c r="C284" s="2">
        <v>0</v>
      </c>
      <c r="D284" s="2">
        <v>0</v>
      </c>
      <c r="E284" s="3" t="str">
        <f t="shared" si="16"/>
        <v/>
      </c>
      <c r="F284" s="2">
        <v>46.75515</v>
      </c>
      <c r="G284" s="2">
        <v>308.52625999999998</v>
      </c>
      <c r="H284" s="3">
        <f t="shared" si="17"/>
        <v>5.5987652697082559</v>
      </c>
      <c r="I284" s="2">
        <v>493.53624000000002</v>
      </c>
      <c r="J284" s="3">
        <f t="shared" si="18"/>
        <v>-0.37486604833720016</v>
      </c>
      <c r="K284" s="2">
        <v>793.38124000000005</v>
      </c>
      <c r="L284" s="2">
        <v>1628.73623</v>
      </c>
      <c r="M284" s="3">
        <f t="shared" si="19"/>
        <v>1.0529048934910534</v>
      </c>
    </row>
    <row r="285" spans="1:13" x14ac:dyDescent="0.2">
      <c r="A285" s="1" t="s">
        <v>27</v>
      </c>
      <c r="B285" s="1" t="s">
        <v>40</v>
      </c>
      <c r="C285" s="2">
        <v>0</v>
      </c>
      <c r="D285" s="2">
        <v>0</v>
      </c>
      <c r="E285" s="3" t="str">
        <f t="shared" si="16"/>
        <v/>
      </c>
      <c r="F285" s="2">
        <v>13.69759</v>
      </c>
      <c r="G285" s="2">
        <v>0</v>
      </c>
      <c r="H285" s="3">
        <f t="shared" si="17"/>
        <v>-1</v>
      </c>
      <c r="I285" s="2">
        <v>0</v>
      </c>
      <c r="J285" s="3" t="str">
        <f t="shared" si="18"/>
        <v/>
      </c>
      <c r="K285" s="2">
        <v>13.69759</v>
      </c>
      <c r="L285" s="2">
        <v>0</v>
      </c>
      <c r="M285" s="3">
        <f t="shared" si="19"/>
        <v>-1</v>
      </c>
    </row>
    <row r="286" spans="1:13" x14ac:dyDescent="0.2">
      <c r="A286" s="1" t="s">
        <v>28</v>
      </c>
      <c r="B286" s="1" t="s">
        <v>40</v>
      </c>
      <c r="C286" s="2">
        <v>0</v>
      </c>
      <c r="D286" s="2">
        <v>0</v>
      </c>
      <c r="E286" s="3" t="str">
        <f t="shared" si="16"/>
        <v/>
      </c>
      <c r="F286" s="2">
        <v>9.4751999999999992</v>
      </c>
      <c r="G286" s="2">
        <v>114.56684</v>
      </c>
      <c r="H286" s="3">
        <f t="shared" si="17"/>
        <v>11.091231847348869</v>
      </c>
      <c r="I286" s="2">
        <v>57.44229</v>
      </c>
      <c r="J286" s="3">
        <f t="shared" si="18"/>
        <v>0.9944685352899405</v>
      </c>
      <c r="K286" s="2">
        <v>10604.04578</v>
      </c>
      <c r="L286" s="2">
        <v>823.30327</v>
      </c>
      <c r="M286" s="3">
        <f t="shared" si="19"/>
        <v>-0.92235951380436232</v>
      </c>
    </row>
    <row r="287" spans="1:13" x14ac:dyDescent="0.2">
      <c r="A287" s="6" t="s">
        <v>29</v>
      </c>
      <c r="B287" s="6" t="s">
        <v>40</v>
      </c>
      <c r="C287" s="5">
        <v>1582.4789900000001</v>
      </c>
      <c r="D287" s="5">
        <v>1222.43345</v>
      </c>
      <c r="E287" s="4">
        <f t="shared" si="16"/>
        <v>-0.22751994956975707</v>
      </c>
      <c r="F287" s="5">
        <v>58128.899270000002</v>
      </c>
      <c r="G287" s="5">
        <v>47834.34981</v>
      </c>
      <c r="H287" s="4">
        <f t="shared" si="17"/>
        <v>-0.17709864782030993</v>
      </c>
      <c r="I287" s="5">
        <v>37193.913159999996</v>
      </c>
      <c r="J287" s="4">
        <f t="shared" si="18"/>
        <v>0.28608005305134721</v>
      </c>
      <c r="K287" s="5">
        <v>351224.22398000001</v>
      </c>
      <c r="L287" s="5">
        <v>344737.82788</v>
      </c>
      <c r="M287" s="4">
        <f t="shared" si="19"/>
        <v>-1.8467963361118778E-2</v>
      </c>
    </row>
    <row r="288" spans="1:13" x14ac:dyDescent="0.2">
      <c r="A288" s="1" t="s">
        <v>3</v>
      </c>
      <c r="B288" s="1" t="s">
        <v>41</v>
      </c>
      <c r="C288" s="2">
        <v>0</v>
      </c>
      <c r="D288" s="2">
        <v>0</v>
      </c>
      <c r="E288" s="3" t="str">
        <f t="shared" si="16"/>
        <v/>
      </c>
      <c r="F288" s="2">
        <v>0.29020000000000001</v>
      </c>
      <c r="G288" s="2">
        <v>2.2372700000000001</v>
      </c>
      <c r="H288" s="3">
        <f t="shared" si="17"/>
        <v>6.7094073053066854</v>
      </c>
      <c r="I288" s="2">
        <v>182.85499999999999</v>
      </c>
      <c r="J288" s="3">
        <f t="shared" si="18"/>
        <v>-0.98776478630608955</v>
      </c>
      <c r="K288" s="2">
        <v>17.689969999999999</v>
      </c>
      <c r="L288" s="2">
        <v>209.67067</v>
      </c>
      <c r="M288" s="3">
        <f t="shared" si="19"/>
        <v>10.852516991266803</v>
      </c>
    </row>
    <row r="289" spans="1:13" x14ac:dyDescent="0.2">
      <c r="A289" s="1" t="s">
        <v>5</v>
      </c>
      <c r="B289" s="1" t="s">
        <v>41</v>
      </c>
      <c r="C289" s="2">
        <v>0.14734</v>
      </c>
      <c r="D289" s="2">
        <v>13.44387</v>
      </c>
      <c r="E289" s="3">
        <f t="shared" si="16"/>
        <v>90.243857743993487</v>
      </c>
      <c r="F289" s="2">
        <v>85.594369999999998</v>
      </c>
      <c r="G289" s="2">
        <v>261.32553000000001</v>
      </c>
      <c r="H289" s="3">
        <f t="shared" si="17"/>
        <v>2.0530691446178064</v>
      </c>
      <c r="I289" s="2">
        <v>203.82317</v>
      </c>
      <c r="J289" s="3">
        <f t="shared" si="18"/>
        <v>0.28211885822401839</v>
      </c>
      <c r="K289" s="2">
        <v>576.29025999999999</v>
      </c>
      <c r="L289" s="2">
        <v>1434.40048</v>
      </c>
      <c r="M289" s="3">
        <f t="shared" si="19"/>
        <v>1.4890243329810917</v>
      </c>
    </row>
    <row r="290" spans="1:13" x14ac:dyDescent="0.2">
      <c r="A290" s="1" t="s">
        <v>6</v>
      </c>
      <c r="B290" s="1" t="s">
        <v>41</v>
      </c>
      <c r="C290" s="2">
        <v>0</v>
      </c>
      <c r="D290" s="2">
        <v>0</v>
      </c>
      <c r="E290" s="3" t="str">
        <f t="shared" si="16"/>
        <v/>
      </c>
      <c r="F290" s="2">
        <v>568.92546000000004</v>
      </c>
      <c r="G290" s="2">
        <v>488.58134000000001</v>
      </c>
      <c r="H290" s="3">
        <f t="shared" si="17"/>
        <v>-0.14122082003501835</v>
      </c>
      <c r="I290" s="2">
        <v>464.08951000000002</v>
      </c>
      <c r="J290" s="3">
        <f t="shared" si="18"/>
        <v>5.2773935786654569E-2</v>
      </c>
      <c r="K290" s="2">
        <v>2940.8482300000001</v>
      </c>
      <c r="L290" s="2">
        <v>3659.6149</v>
      </c>
      <c r="M290" s="3">
        <f t="shared" si="19"/>
        <v>0.24440794416650324</v>
      </c>
    </row>
    <row r="291" spans="1:13" x14ac:dyDescent="0.2">
      <c r="A291" s="1" t="s">
        <v>7</v>
      </c>
      <c r="B291" s="1" t="s">
        <v>41</v>
      </c>
      <c r="C291" s="2">
        <v>0</v>
      </c>
      <c r="D291" s="2">
        <v>171.57414</v>
      </c>
      <c r="E291" s="3" t="str">
        <f t="shared" si="16"/>
        <v/>
      </c>
      <c r="F291" s="2">
        <v>498.18056000000001</v>
      </c>
      <c r="G291" s="2">
        <v>1039.5622499999999</v>
      </c>
      <c r="H291" s="3">
        <f t="shared" si="17"/>
        <v>1.0867178157252861</v>
      </c>
      <c r="I291" s="2">
        <v>558.61986999999999</v>
      </c>
      <c r="J291" s="3">
        <f t="shared" si="18"/>
        <v>0.86094749905691681</v>
      </c>
      <c r="K291" s="2">
        <v>6824.5525100000004</v>
      </c>
      <c r="L291" s="2">
        <v>4654.2320399999999</v>
      </c>
      <c r="M291" s="3">
        <f t="shared" si="19"/>
        <v>-0.31801652442703532</v>
      </c>
    </row>
    <row r="292" spans="1:13" x14ac:dyDescent="0.2">
      <c r="A292" s="1" t="s">
        <v>8</v>
      </c>
      <c r="B292" s="1" t="s">
        <v>41</v>
      </c>
      <c r="C292" s="2">
        <v>0</v>
      </c>
      <c r="D292" s="2">
        <v>0</v>
      </c>
      <c r="E292" s="3" t="str">
        <f t="shared" si="16"/>
        <v/>
      </c>
      <c r="F292" s="2">
        <v>0</v>
      </c>
      <c r="G292" s="2">
        <v>0</v>
      </c>
      <c r="H292" s="3" t="str">
        <f t="shared" si="17"/>
        <v/>
      </c>
      <c r="I292" s="2">
        <v>36.295000000000002</v>
      </c>
      <c r="J292" s="3">
        <f t="shared" si="18"/>
        <v>-1</v>
      </c>
      <c r="K292" s="2">
        <v>0</v>
      </c>
      <c r="L292" s="2">
        <v>43.295000000000002</v>
      </c>
      <c r="M292" s="3" t="str">
        <f t="shared" si="19"/>
        <v/>
      </c>
    </row>
    <row r="293" spans="1:13" x14ac:dyDescent="0.2">
      <c r="A293" s="1" t="s">
        <v>110</v>
      </c>
      <c r="B293" s="1" t="s">
        <v>41</v>
      </c>
      <c r="C293" s="2">
        <v>0</v>
      </c>
      <c r="D293" s="2">
        <v>0</v>
      </c>
      <c r="E293" s="3" t="str">
        <f t="shared" si="16"/>
        <v/>
      </c>
      <c r="F293" s="2">
        <v>5.2699999999999997E-2</v>
      </c>
      <c r="G293" s="2">
        <v>0.25195000000000001</v>
      </c>
      <c r="H293" s="3">
        <f t="shared" si="17"/>
        <v>3.7808349146110061</v>
      </c>
      <c r="I293" s="2">
        <v>0.23571</v>
      </c>
      <c r="J293" s="3">
        <f t="shared" si="18"/>
        <v>6.8898222391922337E-2</v>
      </c>
      <c r="K293" s="2">
        <v>1.68652</v>
      </c>
      <c r="L293" s="2">
        <v>2.4649399999999999</v>
      </c>
      <c r="M293" s="3">
        <f t="shared" si="19"/>
        <v>0.46155396911984425</v>
      </c>
    </row>
    <row r="294" spans="1:13" x14ac:dyDescent="0.2">
      <c r="A294" s="1" t="s">
        <v>10</v>
      </c>
      <c r="B294" s="1" t="s">
        <v>41</v>
      </c>
      <c r="C294" s="2">
        <v>0</v>
      </c>
      <c r="D294" s="2">
        <v>0</v>
      </c>
      <c r="E294" s="3" t="str">
        <f t="shared" si="16"/>
        <v/>
      </c>
      <c r="F294" s="2">
        <v>0</v>
      </c>
      <c r="G294" s="2">
        <v>0</v>
      </c>
      <c r="H294" s="3" t="str">
        <f t="shared" si="17"/>
        <v/>
      </c>
      <c r="I294" s="2">
        <v>0</v>
      </c>
      <c r="J294" s="3" t="str">
        <f t="shared" si="18"/>
        <v/>
      </c>
      <c r="K294" s="2">
        <v>0</v>
      </c>
      <c r="L294" s="2">
        <v>652.68568000000005</v>
      </c>
      <c r="M294" s="3" t="str">
        <f t="shared" si="19"/>
        <v/>
      </c>
    </row>
    <row r="295" spans="1:13" x14ac:dyDescent="0.2">
      <c r="A295" s="1" t="s">
        <v>11</v>
      </c>
      <c r="B295" s="1" t="s">
        <v>41</v>
      </c>
      <c r="C295" s="2">
        <v>0</v>
      </c>
      <c r="D295" s="2">
        <v>0</v>
      </c>
      <c r="E295" s="3" t="str">
        <f t="shared" si="16"/>
        <v/>
      </c>
      <c r="F295" s="2">
        <v>0</v>
      </c>
      <c r="G295" s="2">
        <v>0</v>
      </c>
      <c r="H295" s="3" t="str">
        <f t="shared" si="17"/>
        <v/>
      </c>
      <c r="I295" s="2">
        <v>1.6352899999999999</v>
      </c>
      <c r="J295" s="3">
        <f t="shared" si="18"/>
        <v>-1</v>
      </c>
      <c r="K295" s="2">
        <v>6.1935900000000004</v>
      </c>
      <c r="L295" s="2">
        <v>4.7174199999999997</v>
      </c>
      <c r="M295" s="3">
        <f t="shared" si="19"/>
        <v>-0.2383383465809007</v>
      </c>
    </row>
    <row r="296" spans="1:13" x14ac:dyDescent="0.2">
      <c r="A296" s="1" t="s">
        <v>12</v>
      </c>
      <c r="B296" s="1" t="s">
        <v>41</v>
      </c>
      <c r="C296" s="2">
        <v>0</v>
      </c>
      <c r="D296" s="2">
        <v>0</v>
      </c>
      <c r="E296" s="3" t="str">
        <f t="shared" si="16"/>
        <v/>
      </c>
      <c r="F296" s="2">
        <v>9.9740800000000007</v>
      </c>
      <c r="G296" s="2">
        <v>2.1649999999999999E-2</v>
      </c>
      <c r="H296" s="3">
        <f t="shared" si="17"/>
        <v>-0.99782937373672564</v>
      </c>
      <c r="I296" s="2">
        <v>3.1626699999999999</v>
      </c>
      <c r="J296" s="3">
        <f t="shared" si="18"/>
        <v>-0.99315451817609801</v>
      </c>
      <c r="K296" s="2">
        <v>34.301940000000002</v>
      </c>
      <c r="L296" s="2">
        <v>9.3258700000000001</v>
      </c>
      <c r="M296" s="3">
        <f t="shared" si="19"/>
        <v>-0.72812412359184353</v>
      </c>
    </row>
    <row r="297" spans="1:13" x14ac:dyDescent="0.2">
      <c r="A297" s="1" t="s">
        <v>13</v>
      </c>
      <c r="B297" s="1" t="s">
        <v>41</v>
      </c>
      <c r="C297" s="2">
        <v>0</v>
      </c>
      <c r="D297" s="2">
        <v>0</v>
      </c>
      <c r="E297" s="3" t="str">
        <f t="shared" si="16"/>
        <v/>
      </c>
      <c r="F297" s="2">
        <v>9.9673099999999994</v>
      </c>
      <c r="G297" s="2">
        <v>42.06165</v>
      </c>
      <c r="H297" s="3">
        <f t="shared" si="17"/>
        <v>3.2199600494014939</v>
      </c>
      <c r="I297" s="2">
        <v>0</v>
      </c>
      <c r="J297" s="3" t="str">
        <f t="shared" si="18"/>
        <v/>
      </c>
      <c r="K297" s="2">
        <v>27.886990000000001</v>
      </c>
      <c r="L297" s="2">
        <v>90.688810000000004</v>
      </c>
      <c r="M297" s="3">
        <f t="shared" si="19"/>
        <v>2.252011421813541</v>
      </c>
    </row>
    <row r="298" spans="1:13" x14ac:dyDescent="0.2">
      <c r="A298" s="1" t="s">
        <v>14</v>
      </c>
      <c r="B298" s="1" t="s">
        <v>41</v>
      </c>
      <c r="C298" s="2">
        <v>0</v>
      </c>
      <c r="D298" s="2">
        <v>0</v>
      </c>
      <c r="E298" s="3" t="str">
        <f t="shared" si="16"/>
        <v/>
      </c>
      <c r="F298" s="2">
        <v>10.20966</v>
      </c>
      <c r="G298" s="2">
        <v>1.6627400000000001</v>
      </c>
      <c r="H298" s="3">
        <f t="shared" si="17"/>
        <v>-0.83714051202488626</v>
      </c>
      <c r="I298" s="2">
        <v>10.206899999999999</v>
      </c>
      <c r="J298" s="3">
        <f t="shared" si="18"/>
        <v>-0.83709647395389397</v>
      </c>
      <c r="K298" s="2">
        <v>73.763279999999995</v>
      </c>
      <c r="L298" s="2">
        <v>55.755249999999997</v>
      </c>
      <c r="M298" s="3">
        <f t="shared" si="19"/>
        <v>-0.24413271752557641</v>
      </c>
    </row>
    <row r="299" spans="1:13" x14ac:dyDescent="0.2">
      <c r="A299" s="1" t="s">
        <v>15</v>
      </c>
      <c r="B299" s="1" t="s">
        <v>41</v>
      </c>
      <c r="C299" s="2">
        <v>2.89412</v>
      </c>
      <c r="D299" s="2">
        <v>0.60153000000000001</v>
      </c>
      <c r="E299" s="3">
        <f t="shared" si="16"/>
        <v>-0.7921544372728152</v>
      </c>
      <c r="F299" s="2">
        <v>85.124489999999994</v>
      </c>
      <c r="G299" s="2">
        <v>60.404440000000001</v>
      </c>
      <c r="H299" s="3">
        <f t="shared" si="17"/>
        <v>-0.29039880297667564</v>
      </c>
      <c r="I299" s="2">
        <v>79.816029999999998</v>
      </c>
      <c r="J299" s="3">
        <f t="shared" si="18"/>
        <v>-0.24320415335115009</v>
      </c>
      <c r="K299" s="2">
        <v>383.76677000000001</v>
      </c>
      <c r="L299" s="2">
        <v>553.41796999999997</v>
      </c>
      <c r="M299" s="3">
        <f t="shared" si="19"/>
        <v>0.44206849905217149</v>
      </c>
    </row>
    <row r="300" spans="1:13" x14ac:dyDescent="0.2">
      <c r="A300" s="1" t="s">
        <v>16</v>
      </c>
      <c r="B300" s="1" t="s">
        <v>41</v>
      </c>
      <c r="C300" s="2">
        <v>0</v>
      </c>
      <c r="D300" s="2">
        <v>0</v>
      </c>
      <c r="E300" s="3" t="str">
        <f t="shared" si="16"/>
        <v/>
      </c>
      <c r="F300" s="2">
        <v>0</v>
      </c>
      <c r="G300" s="2">
        <v>0</v>
      </c>
      <c r="H300" s="3" t="str">
        <f t="shared" si="17"/>
        <v/>
      </c>
      <c r="I300" s="2">
        <v>0</v>
      </c>
      <c r="J300" s="3" t="str">
        <f t="shared" si="18"/>
        <v/>
      </c>
      <c r="K300" s="2">
        <v>0.60794000000000004</v>
      </c>
      <c r="L300" s="2">
        <v>0</v>
      </c>
      <c r="M300" s="3">
        <f t="shared" si="19"/>
        <v>-1</v>
      </c>
    </row>
    <row r="301" spans="1:13" x14ac:dyDescent="0.2">
      <c r="A301" s="1" t="s">
        <v>17</v>
      </c>
      <c r="B301" s="1" t="s">
        <v>41</v>
      </c>
      <c r="C301" s="2">
        <v>0</v>
      </c>
      <c r="D301" s="2">
        <v>0</v>
      </c>
      <c r="E301" s="3" t="str">
        <f t="shared" si="16"/>
        <v/>
      </c>
      <c r="F301" s="2">
        <v>0</v>
      </c>
      <c r="G301" s="2">
        <v>0</v>
      </c>
      <c r="H301" s="3" t="str">
        <f t="shared" si="17"/>
        <v/>
      </c>
      <c r="I301" s="2">
        <v>0</v>
      </c>
      <c r="J301" s="3" t="str">
        <f t="shared" si="18"/>
        <v/>
      </c>
      <c r="K301" s="2">
        <v>0</v>
      </c>
      <c r="L301" s="2">
        <v>0</v>
      </c>
      <c r="M301" s="3" t="str">
        <f t="shared" si="19"/>
        <v/>
      </c>
    </row>
    <row r="302" spans="1:13" x14ac:dyDescent="0.2">
      <c r="A302" s="1" t="s">
        <v>18</v>
      </c>
      <c r="B302" s="1" t="s">
        <v>41</v>
      </c>
      <c r="C302" s="2">
        <v>0</v>
      </c>
      <c r="D302" s="2">
        <v>0</v>
      </c>
      <c r="E302" s="3" t="str">
        <f t="shared" si="16"/>
        <v/>
      </c>
      <c r="F302" s="2">
        <v>0</v>
      </c>
      <c r="G302" s="2">
        <v>3.21089</v>
      </c>
      <c r="H302" s="3" t="str">
        <f t="shared" si="17"/>
        <v/>
      </c>
      <c r="I302" s="2">
        <v>0</v>
      </c>
      <c r="J302" s="3" t="str">
        <f t="shared" si="18"/>
        <v/>
      </c>
      <c r="K302" s="2">
        <v>48.135429999999999</v>
      </c>
      <c r="L302" s="2">
        <v>31.982209999999998</v>
      </c>
      <c r="M302" s="3">
        <f t="shared" si="19"/>
        <v>-0.33557859564150572</v>
      </c>
    </row>
    <row r="303" spans="1:13" x14ac:dyDescent="0.2">
      <c r="A303" s="1" t="s">
        <v>19</v>
      </c>
      <c r="B303" s="1" t="s">
        <v>41</v>
      </c>
      <c r="C303" s="2">
        <v>0</v>
      </c>
      <c r="D303" s="2">
        <v>0</v>
      </c>
      <c r="E303" s="3" t="str">
        <f t="shared" si="16"/>
        <v/>
      </c>
      <c r="F303" s="2">
        <v>0</v>
      </c>
      <c r="G303" s="2">
        <v>1.14134</v>
      </c>
      <c r="H303" s="3" t="str">
        <f t="shared" si="17"/>
        <v/>
      </c>
      <c r="I303" s="2">
        <v>0</v>
      </c>
      <c r="J303" s="3" t="str">
        <f t="shared" si="18"/>
        <v/>
      </c>
      <c r="K303" s="2">
        <v>1.2964500000000001</v>
      </c>
      <c r="L303" s="2">
        <v>8.6405799999999999</v>
      </c>
      <c r="M303" s="3">
        <f t="shared" si="19"/>
        <v>5.6648000308534838</v>
      </c>
    </row>
    <row r="304" spans="1:13" x14ac:dyDescent="0.2">
      <c r="A304" s="1" t="s">
        <v>20</v>
      </c>
      <c r="B304" s="1" t="s">
        <v>41</v>
      </c>
      <c r="C304" s="2">
        <v>82.397999999999996</v>
      </c>
      <c r="D304" s="2">
        <v>0</v>
      </c>
      <c r="E304" s="3">
        <f t="shared" si="16"/>
        <v>-1</v>
      </c>
      <c r="F304" s="2">
        <v>441.45182</v>
      </c>
      <c r="G304" s="2">
        <v>534.16931999999997</v>
      </c>
      <c r="H304" s="3">
        <f t="shared" si="17"/>
        <v>0.21002858250759959</v>
      </c>
      <c r="I304" s="2">
        <v>293.63812000000001</v>
      </c>
      <c r="J304" s="3">
        <f t="shared" si="18"/>
        <v>0.8191416019146287</v>
      </c>
      <c r="K304" s="2">
        <v>4291.0722500000002</v>
      </c>
      <c r="L304" s="2">
        <v>5284.43469</v>
      </c>
      <c r="M304" s="3">
        <f t="shared" si="19"/>
        <v>0.23149515601840531</v>
      </c>
    </row>
    <row r="305" spans="1:13" x14ac:dyDescent="0.2">
      <c r="A305" s="1" t="s">
        <v>22</v>
      </c>
      <c r="B305" s="1" t="s">
        <v>41</v>
      </c>
      <c r="C305" s="2">
        <v>0</v>
      </c>
      <c r="D305" s="2">
        <v>0</v>
      </c>
      <c r="E305" s="3" t="str">
        <f t="shared" si="16"/>
        <v/>
      </c>
      <c r="F305" s="2">
        <v>28.186019999999999</v>
      </c>
      <c r="G305" s="2">
        <v>18.395859999999999</v>
      </c>
      <c r="H305" s="3">
        <f t="shared" si="17"/>
        <v>-0.34734098677287539</v>
      </c>
      <c r="I305" s="2">
        <v>10.859349999999999</v>
      </c>
      <c r="J305" s="3">
        <f t="shared" si="18"/>
        <v>0.69401115168034933</v>
      </c>
      <c r="K305" s="2">
        <v>163.92424</v>
      </c>
      <c r="L305" s="2">
        <v>107.08413</v>
      </c>
      <c r="M305" s="3">
        <f t="shared" si="19"/>
        <v>-0.3467462164229036</v>
      </c>
    </row>
    <row r="306" spans="1:13" x14ac:dyDescent="0.2">
      <c r="A306" s="1" t="s">
        <v>23</v>
      </c>
      <c r="B306" s="1" t="s">
        <v>41</v>
      </c>
      <c r="C306" s="2">
        <v>0</v>
      </c>
      <c r="D306" s="2">
        <v>0</v>
      </c>
      <c r="E306" s="3" t="str">
        <f t="shared" si="16"/>
        <v/>
      </c>
      <c r="F306" s="2">
        <v>0</v>
      </c>
      <c r="G306" s="2">
        <v>3.4950000000000002E-2</v>
      </c>
      <c r="H306" s="3" t="str">
        <f t="shared" si="17"/>
        <v/>
      </c>
      <c r="I306" s="2">
        <v>0</v>
      </c>
      <c r="J306" s="3" t="str">
        <f t="shared" si="18"/>
        <v/>
      </c>
      <c r="K306" s="2">
        <v>0</v>
      </c>
      <c r="L306" s="2">
        <v>2.5765500000000001</v>
      </c>
      <c r="M306" s="3" t="str">
        <f t="shared" si="19"/>
        <v/>
      </c>
    </row>
    <row r="307" spans="1:13" x14ac:dyDescent="0.2">
      <c r="A307" s="1" t="s">
        <v>24</v>
      </c>
      <c r="B307" s="1" t="s">
        <v>41</v>
      </c>
      <c r="C307" s="2">
        <v>0</v>
      </c>
      <c r="D307" s="2">
        <v>0</v>
      </c>
      <c r="E307" s="3" t="str">
        <f t="shared" si="16"/>
        <v/>
      </c>
      <c r="F307" s="2">
        <v>0</v>
      </c>
      <c r="G307" s="2">
        <v>0</v>
      </c>
      <c r="H307" s="3" t="str">
        <f t="shared" si="17"/>
        <v/>
      </c>
      <c r="I307" s="2">
        <v>0</v>
      </c>
      <c r="J307" s="3" t="str">
        <f t="shared" si="18"/>
        <v/>
      </c>
      <c r="K307" s="2">
        <v>0.76751000000000003</v>
      </c>
      <c r="L307" s="2">
        <v>0.78900000000000003</v>
      </c>
      <c r="M307" s="3">
        <f t="shared" si="19"/>
        <v>2.7999635183906468E-2</v>
      </c>
    </row>
    <row r="308" spans="1:13" x14ac:dyDescent="0.2">
      <c r="A308" s="1" t="s">
        <v>25</v>
      </c>
      <c r="B308" s="1" t="s">
        <v>41</v>
      </c>
      <c r="C308" s="2">
        <v>0</v>
      </c>
      <c r="D308" s="2">
        <v>0</v>
      </c>
      <c r="E308" s="3" t="str">
        <f t="shared" si="16"/>
        <v/>
      </c>
      <c r="F308" s="2">
        <v>3.61036</v>
      </c>
      <c r="G308" s="2">
        <v>3.7521499999999999</v>
      </c>
      <c r="H308" s="3">
        <f t="shared" si="17"/>
        <v>3.9273091880034139E-2</v>
      </c>
      <c r="I308" s="2">
        <v>1.52295</v>
      </c>
      <c r="J308" s="3">
        <f t="shared" si="18"/>
        <v>1.4637381397944775</v>
      </c>
      <c r="K308" s="2">
        <v>4.9003699999999997</v>
      </c>
      <c r="L308" s="2">
        <v>16.314540000000001</v>
      </c>
      <c r="M308" s="3">
        <f t="shared" si="19"/>
        <v>2.3292465670959546</v>
      </c>
    </row>
    <row r="309" spans="1:13" x14ac:dyDescent="0.2">
      <c r="A309" s="1" t="s">
        <v>28</v>
      </c>
      <c r="B309" s="1" t="s">
        <v>41</v>
      </c>
      <c r="C309" s="2">
        <v>0</v>
      </c>
      <c r="D309" s="2">
        <v>0</v>
      </c>
      <c r="E309" s="3" t="str">
        <f t="shared" si="16"/>
        <v/>
      </c>
      <c r="F309" s="2">
        <v>0</v>
      </c>
      <c r="G309" s="2">
        <v>0.47322999999999998</v>
      </c>
      <c r="H309" s="3" t="str">
        <f t="shared" si="17"/>
        <v/>
      </c>
      <c r="I309" s="2">
        <v>0</v>
      </c>
      <c r="J309" s="3" t="str">
        <f t="shared" si="18"/>
        <v/>
      </c>
      <c r="K309" s="2">
        <v>0</v>
      </c>
      <c r="L309" s="2">
        <v>10.98287</v>
      </c>
      <c r="M309" s="3" t="str">
        <f t="shared" si="19"/>
        <v/>
      </c>
    </row>
    <row r="310" spans="1:13" x14ac:dyDescent="0.2">
      <c r="A310" s="6" t="s">
        <v>29</v>
      </c>
      <c r="B310" s="6" t="s">
        <v>41</v>
      </c>
      <c r="C310" s="5">
        <v>85.439459999999997</v>
      </c>
      <c r="D310" s="5">
        <v>185.61954</v>
      </c>
      <c r="E310" s="4">
        <f t="shared" si="16"/>
        <v>1.1725270735559423</v>
      </c>
      <c r="F310" s="5">
        <v>1741.5670299999999</v>
      </c>
      <c r="G310" s="5">
        <v>2457.28656</v>
      </c>
      <c r="H310" s="4">
        <f t="shared" si="17"/>
        <v>0.41096295328925714</v>
      </c>
      <c r="I310" s="5">
        <v>1846.7595699999999</v>
      </c>
      <c r="J310" s="4">
        <f t="shared" si="18"/>
        <v>0.33059365166847354</v>
      </c>
      <c r="K310" s="5">
        <v>15397.68425</v>
      </c>
      <c r="L310" s="5">
        <v>16833.0736</v>
      </c>
      <c r="M310" s="4">
        <f t="shared" si="19"/>
        <v>9.3221118623730614E-2</v>
      </c>
    </row>
    <row r="311" spans="1:13" x14ac:dyDescent="0.2">
      <c r="A311" s="1" t="s">
        <v>3</v>
      </c>
      <c r="B311" s="1" t="s">
        <v>42</v>
      </c>
      <c r="C311" s="2">
        <v>0</v>
      </c>
      <c r="D311" s="2">
        <v>0</v>
      </c>
      <c r="E311" s="3" t="str">
        <f t="shared" si="16"/>
        <v/>
      </c>
      <c r="F311" s="2">
        <v>0</v>
      </c>
      <c r="G311" s="2">
        <v>12.27</v>
      </c>
      <c r="H311" s="3" t="str">
        <f t="shared" si="17"/>
        <v/>
      </c>
      <c r="I311" s="2">
        <v>0.38617000000000001</v>
      </c>
      <c r="J311" s="3">
        <f t="shared" si="18"/>
        <v>30.77357122510811</v>
      </c>
      <c r="K311" s="2">
        <v>396.54552000000001</v>
      </c>
      <c r="L311" s="2">
        <v>19.557449999999999</v>
      </c>
      <c r="M311" s="3">
        <f t="shared" si="19"/>
        <v>-0.9506804414282628</v>
      </c>
    </row>
    <row r="312" spans="1:13" x14ac:dyDescent="0.2">
      <c r="A312" s="1" t="s">
        <v>5</v>
      </c>
      <c r="B312" s="1" t="s">
        <v>42</v>
      </c>
      <c r="C312" s="2">
        <v>0</v>
      </c>
      <c r="D312" s="2">
        <v>0</v>
      </c>
      <c r="E312" s="3" t="str">
        <f t="shared" si="16"/>
        <v/>
      </c>
      <c r="F312" s="2">
        <v>1.5716000000000001</v>
      </c>
      <c r="G312" s="2">
        <v>42.3752</v>
      </c>
      <c r="H312" s="3">
        <f t="shared" si="17"/>
        <v>25.963094935097988</v>
      </c>
      <c r="I312" s="2">
        <v>3.5566900000000001</v>
      </c>
      <c r="J312" s="3">
        <f t="shared" si="18"/>
        <v>10.914223618026872</v>
      </c>
      <c r="K312" s="2">
        <v>69.242890000000003</v>
      </c>
      <c r="L312" s="2">
        <v>157.19172</v>
      </c>
      <c r="M312" s="3">
        <f t="shared" si="19"/>
        <v>1.270149613917039</v>
      </c>
    </row>
    <row r="313" spans="1:13" x14ac:dyDescent="0.2">
      <c r="A313" s="1" t="s">
        <v>6</v>
      </c>
      <c r="B313" s="1" t="s">
        <v>42</v>
      </c>
      <c r="C313" s="2">
        <v>0</v>
      </c>
      <c r="D313" s="2">
        <v>0</v>
      </c>
      <c r="E313" s="3" t="str">
        <f t="shared" si="16"/>
        <v/>
      </c>
      <c r="F313" s="2">
        <v>38.799999999999997</v>
      </c>
      <c r="G313" s="2">
        <v>120.14297999999999</v>
      </c>
      <c r="H313" s="3">
        <f t="shared" si="17"/>
        <v>2.0964685567010308</v>
      </c>
      <c r="I313" s="2">
        <v>5.97973</v>
      </c>
      <c r="J313" s="3">
        <f t="shared" si="18"/>
        <v>19.091706481730778</v>
      </c>
      <c r="K313" s="2">
        <v>253.43852999999999</v>
      </c>
      <c r="L313" s="2">
        <v>264.07004999999998</v>
      </c>
      <c r="M313" s="3">
        <f t="shared" si="19"/>
        <v>4.19491069491289E-2</v>
      </c>
    </row>
    <row r="314" spans="1:13" x14ac:dyDescent="0.2">
      <c r="A314" s="1" t="s">
        <v>7</v>
      </c>
      <c r="B314" s="1" t="s">
        <v>42</v>
      </c>
      <c r="C314" s="2">
        <v>0</v>
      </c>
      <c r="D314" s="2">
        <v>0</v>
      </c>
      <c r="E314" s="3" t="str">
        <f t="shared" si="16"/>
        <v/>
      </c>
      <c r="F314" s="2">
        <v>0</v>
      </c>
      <c r="G314" s="2">
        <v>0</v>
      </c>
      <c r="H314" s="3" t="str">
        <f t="shared" si="17"/>
        <v/>
      </c>
      <c r="I314" s="2">
        <v>0</v>
      </c>
      <c r="J314" s="3" t="str">
        <f t="shared" si="18"/>
        <v/>
      </c>
      <c r="K314" s="2">
        <v>10.42981</v>
      </c>
      <c r="L314" s="2">
        <v>4.4177600000000004</v>
      </c>
      <c r="M314" s="3">
        <f t="shared" si="19"/>
        <v>-0.57642948433384689</v>
      </c>
    </row>
    <row r="315" spans="1:13" x14ac:dyDescent="0.2">
      <c r="A315" s="1" t="s">
        <v>8</v>
      </c>
      <c r="B315" s="1" t="s">
        <v>42</v>
      </c>
      <c r="C315" s="2">
        <v>0</v>
      </c>
      <c r="D315" s="2">
        <v>0</v>
      </c>
      <c r="E315" s="3" t="str">
        <f t="shared" ref="E315:E377" si="20">IF(C315=0,"",(D315/C315-1))</f>
        <v/>
      </c>
      <c r="F315" s="2">
        <v>1.034E-2</v>
      </c>
      <c r="G315" s="2">
        <v>0</v>
      </c>
      <c r="H315" s="3">
        <f t="shared" ref="H315:H377" si="21">IF(F315=0,"",(G315/F315-1))</f>
        <v>-1</v>
      </c>
      <c r="I315" s="2">
        <v>0</v>
      </c>
      <c r="J315" s="3" t="str">
        <f t="shared" ref="J315:J377" si="22">IF(I315=0,"",(G315/I315-1))</f>
        <v/>
      </c>
      <c r="K315" s="2">
        <v>1.034E-2</v>
      </c>
      <c r="L315" s="2">
        <v>0</v>
      </c>
      <c r="M315" s="3">
        <f t="shared" ref="M315:M377" si="23">IF(K315=0,"",(L315/K315-1))</f>
        <v>-1</v>
      </c>
    </row>
    <row r="316" spans="1:13" x14ac:dyDescent="0.2">
      <c r="A316" s="1" t="s">
        <v>110</v>
      </c>
      <c r="B316" s="1" t="s">
        <v>42</v>
      </c>
      <c r="C316" s="2">
        <v>6.0789999999999997</v>
      </c>
      <c r="D316" s="2">
        <v>0</v>
      </c>
      <c r="E316" s="3">
        <f t="shared" si="20"/>
        <v>-1</v>
      </c>
      <c r="F316" s="2">
        <v>21.802320000000002</v>
      </c>
      <c r="G316" s="2">
        <v>96.760050000000007</v>
      </c>
      <c r="H316" s="3">
        <f t="shared" si="21"/>
        <v>3.4380620961438968</v>
      </c>
      <c r="I316" s="2">
        <v>0</v>
      </c>
      <c r="J316" s="3" t="str">
        <f t="shared" si="22"/>
        <v/>
      </c>
      <c r="K316" s="2">
        <v>57.906440000000003</v>
      </c>
      <c r="L316" s="2">
        <v>210.64153999999999</v>
      </c>
      <c r="M316" s="3">
        <f t="shared" si="23"/>
        <v>2.6376185446730966</v>
      </c>
    </row>
    <row r="317" spans="1:13" x14ac:dyDescent="0.2">
      <c r="A317" s="1" t="s">
        <v>9</v>
      </c>
      <c r="B317" s="1" t="s">
        <v>42</v>
      </c>
      <c r="C317" s="2">
        <v>0</v>
      </c>
      <c r="D317" s="2">
        <v>0</v>
      </c>
      <c r="E317" s="3" t="str">
        <f t="shared" si="20"/>
        <v/>
      </c>
      <c r="F317" s="2">
        <v>0</v>
      </c>
      <c r="G317" s="2">
        <v>0</v>
      </c>
      <c r="H317" s="3" t="str">
        <f t="shared" si="21"/>
        <v/>
      </c>
      <c r="I317" s="2">
        <v>0</v>
      </c>
      <c r="J317" s="3" t="str">
        <f t="shared" si="22"/>
        <v/>
      </c>
      <c r="K317" s="2">
        <v>0</v>
      </c>
      <c r="L317" s="2">
        <v>0</v>
      </c>
      <c r="M317" s="3" t="str">
        <f t="shared" si="23"/>
        <v/>
      </c>
    </row>
    <row r="318" spans="1:13" x14ac:dyDescent="0.2">
      <c r="A318" s="1" t="s">
        <v>10</v>
      </c>
      <c r="B318" s="1" t="s">
        <v>42</v>
      </c>
      <c r="C318" s="2">
        <v>0</v>
      </c>
      <c r="D318" s="2">
        <v>0</v>
      </c>
      <c r="E318" s="3" t="str">
        <f t="shared" si="20"/>
        <v/>
      </c>
      <c r="F318" s="2">
        <v>0</v>
      </c>
      <c r="G318" s="2">
        <v>0</v>
      </c>
      <c r="H318" s="3" t="str">
        <f t="shared" si="21"/>
        <v/>
      </c>
      <c r="I318" s="2">
        <v>0</v>
      </c>
      <c r="J318" s="3" t="str">
        <f t="shared" si="22"/>
        <v/>
      </c>
      <c r="K318" s="2">
        <v>0</v>
      </c>
      <c r="L318" s="2">
        <v>0</v>
      </c>
      <c r="M318" s="3" t="str">
        <f t="shared" si="23"/>
        <v/>
      </c>
    </row>
    <row r="319" spans="1:13" x14ac:dyDescent="0.2">
      <c r="A319" s="1" t="s">
        <v>11</v>
      </c>
      <c r="B319" s="1" t="s">
        <v>42</v>
      </c>
      <c r="C319" s="2">
        <v>0</v>
      </c>
      <c r="D319" s="2">
        <v>0</v>
      </c>
      <c r="E319" s="3" t="str">
        <f t="shared" si="20"/>
        <v/>
      </c>
      <c r="F319" s="2">
        <v>0</v>
      </c>
      <c r="G319" s="2">
        <v>0</v>
      </c>
      <c r="H319" s="3" t="str">
        <f t="shared" si="21"/>
        <v/>
      </c>
      <c r="I319" s="2">
        <v>0</v>
      </c>
      <c r="J319" s="3" t="str">
        <f t="shared" si="22"/>
        <v/>
      </c>
      <c r="K319" s="2">
        <v>8.1804000000000006</v>
      </c>
      <c r="L319" s="2">
        <v>1.04915</v>
      </c>
      <c r="M319" s="3">
        <f t="shared" si="23"/>
        <v>-0.87174832526526824</v>
      </c>
    </row>
    <row r="320" spans="1:13" x14ac:dyDescent="0.2">
      <c r="A320" s="1" t="s">
        <v>12</v>
      </c>
      <c r="B320" s="1" t="s">
        <v>42</v>
      </c>
      <c r="C320" s="2">
        <v>0</v>
      </c>
      <c r="D320" s="2">
        <v>0</v>
      </c>
      <c r="E320" s="3" t="str">
        <f t="shared" si="20"/>
        <v/>
      </c>
      <c r="F320" s="2">
        <v>318.56878999999998</v>
      </c>
      <c r="G320" s="2">
        <v>442.87495999999999</v>
      </c>
      <c r="H320" s="3">
        <f t="shared" si="21"/>
        <v>0.39020197176251958</v>
      </c>
      <c r="I320" s="2">
        <v>394.02904999999998</v>
      </c>
      <c r="J320" s="3">
        <f t="shared" si="22"/>
        <v>0.1239652507854434</v>
      </c>
      <c r="K320" s="2">
        <v>703.61085000000003</v>
      </c>
      <c r="L320" s="2">
        <v>1895.6406500000001</v>
      </c>
      <c r="M320" s="3">
        <f t="shared" si="23"/>
        <v>1.6941606287054838</v>
      </c>
    </row>
    <row r="321" spans="1:13" x14ac:dyDescent="0.2">
      <c r="A321" s="1" t="s">
        <v>13</v>
      </c>
      <c r="B321" s="1" t="s">
        <v>42</v>
      </c>
      <c r="C321" s="2">
        <v>57.984999999999999</v>
      </c>
      <c r="D321" s="2">
        <v>0</v>
      </c>
      <c r="E321" s="3">
        <f t="shared" si="20"/>
        <v>-1</v>
      </c>
      <c r="F321" s="2">
        <v>833.61419000000001</v>
      </c>
      <c r="G321" s="2">
        <v>167.03764000000001</v>
      </c>
      <c r="H321" s="3">
        <f t="shared" si="21"/>
        <v>-0.79962236487361138</v>
      </c>
      <c r="I321" s="2">
        <v>97.699719999999999</v>
      </c>
      <c r="J321" s="3">
        <f t="shared" si="22"/>
        <v>0.70970438809855363</v>
      </c>
      <c r="K321" s="2">
        <v>3137.86735</v>
      </c>
      <c r="L321" s="2">
        <v>1037.4254800000001</v>
      </c>
      <c r="M321" s="3">
        <f t="shared" si="23"/>
        <v>-0.66938517015386256</v>
      </c>
    </row>
    <row r="322" spans="1:13" x14ac:dyDescent="0.2">
      <c r="A322" s="1" t="s">
        <v>14</v>
      </c>
      <c r="B322" s="1" t="s">
        <v>42</v>
      </c>
      <c r="C322" s="2">
        <v>0.91196999999999995</v>
      </c>
      <c r="D322" s="2">
        <v>0</v>
      </c>
      <c r="E322" s="3">
        <f t="shared" si="20"/>
        <v>-1</v>
      </c>
      <c r="F322" s="2">
        <v>64.957099999999997</v>
      </c>
      <c r="G322" s="2">
        <v>64.548469999999995</v>
      </c>
      <c r="H322" s="3">
        <f t="shared" si="21"/>
        <v>-6.2907672910275103E-3</v>
      </c>
      <c r="I322" s="2">
        <v>1.39022</v>
      </c>
      <c r="J322" s="3">
        <f t="shared" si="22"/>
        <v>45.430399505114295</v>
      </c>
      <c r="K322" s="2">
        <v>250.42491000000001</v>
      </c>
      <c r="L322" s="2">
        <v>226.64989</v>
      </c>
      <c r="M322" s="3">
        <f t="shared" si="23"/>
        <v>-9.4938718356732177E-2</v>
      </c>
    </row>
    <row r="323" spans="1:13" x14ac:dyDescent="0.2">
      <c r="A323" s="1" t="s">
        <v>15</v>
      </c>
      <c r="B323" s="1" t="s">
        <v>42</v>
      </c>
      <c r="C323" s="2">
        <v>1.58616</v>
      </c>
      <c r="D323" s="2">
        <v>0</v>
      </c>
      <c r="E323" s="3">
        <f t="shared" si="20"/>
        <v>-1</v>
      </c>
      <c r="F323" s="2">
        <v>451.14541000000003</v>
      </c>
      <c r="G323" s="2">
        <v>233.63014999999999</v>
      </c>
      <c r="H323" s="3">
        <f t="shared" si="21"/>
        <v>-0.48214002664905764</v>
      </c>
      <c r="I323" s="2">
        <v>428.77296000000001</v>
      </c>
      <c r="J323" s="3">
        <f t="shared" si="22"/>
        <v>-0.4551192080769273</v>
      </c>
      <c r="K323" s="2">
        <v>3053.17794</v>
      </c>
      <c r="L323" s="2">
        <v>2498.1489999999999</v>
      </c>
      <c r="M323" s="3">
        <f t="shared" si="23"/>
        <v>-0.18178728882077544</v>
      </c>
    </row>
    <row r="324" spans="1:13" x14ac:dyDescent="0.2">
      <c r="A324" s="1" t="s">
        <v>16</v>
      </c>
      <c r="B324" s="1" t="s">
        <v>42</v>
      </c>
      <c r="C324" s="2">
        <v>0</v>
      </c>
      <c r="D324" s="2">
        <v>0</v>
      </c>
      <c r="E324" s="3" t="str">
        <f t="shared" si="20"/>
        <v/>
      </c>
      <c r="F324" s="2">
        <v>0</v>
      </c>
      <c r="G324" s="2">
        <v>0</v>
      </c>
      <c r="H324" s="3" t="str">
        <f t="shared" si="21"/>
        <v/>
      </c>
      <c r="I324" s="2">
        <v>0</v>
      </c>
      <c r="J324" s="3" t="str">
        <f t="shared" si="22"/>
        <v/>
      </c>
      <c r="K324" s="2">
        <v>0</v>
      </c>
      <c r="L324" s="2">
        <v>27.72109</v>
      </c>
      <c r="M324" s="3" t="str">
        <f t="shared" si="23"/>
        <v/>
      </c>
    </row>
    <row r="325" spans="1:13" x14ac:dyDescent="0.2">
      <c r="A325" s="1" t="s">
        <v>17</v>
      </c>
      <c r="B325" s="1" t="s">
        <v>42</v>
      </c>
      <c r="C325" s="2">
        <v>26.7088</v>
      </c>
      <c r="D325" s="2">
        <v>30.86758</v>
      </c>
      <c r="E325" s="3">
        <f t="shared" si="20"/>
        <v>0.15570823099502795</v>
      </c>
      <c r="F325" s="2">
        <v>435.65733</v>
      </c>
      <c r="G325" s="2">
        <v>419.21267</v>
      </c>
      <c r="H325" s="3">
        <f t="shared" si="21"/>
        <v>-3.7746776807359161E-2</v>
      </c>
      <c r="I325" s="2">
        <v>286.05507999999998</v>
      </c>
      <c r="J325" s="3">
        <f t="shared" si="22"/>
        <v>0.4654963302871602</v>
      </c>
      <c r="K325" s="2">
        <v>2188.60293</v>
      </c>
      <c r="L325" s="2">
        <v>2137.9546799999998</v>
      </c>
      <c r="M325" s="3">
        <f t="shared" si="23"/>
        <v>-2.3141817689150357E-2</v>
      </c>
    </row>
    <row r="326" spans="1:13" x14ac:dyDescent="0.2">
      <c r="A326" s="1" t="s">
        <v>18</v>
      </c>
      <c r="B326" s="1" t="s">
        <v>42</v>
      </c>
      <c r="C326" s="2">
        <v>43.213920000000002</v>
      </c>
      <c r="D326" s="2">
        <v>0</v>
      </c>
      <c r="E326" s="3">
        <f t="shared" si="20"/>
        <v>-1</v>
      </c>
      <c r="F326" s="2">
        <v>172.43894</v>
      </c>
      <c r="G326" s="2">
        <v>85.140429999999995</v>
      </c>
      <c r="H326" s="3">
        <f t="shared" si="21"/>
        <v>-0.50625751932829099</v>
      </c>
      <c r="I326" s="2">
        <v>50.143680000000003</v>
      </c>
      <c r="J326" s="3">
        <f t="shared" si="22"/>
        <v>0.69792942998998053</v>
      </c>
      <c r="K326" s="2">
        <v>720.25744999999995</v>
      </c>
      <c r="L326" s="2">
        <v>1379.7526700000001</v>
      </c>
      <c r="M326" s="3">
        <f t="shared" si="23"/>
        <v>0.91563817909832124</v>
      </c>
    </row>
    <row r="327" spans="1:13" x14ac:dyDescent="0.2">
      <c r="A327" s="1" t="s">
        <v>19</v>
      </c>
      <c r="B327" s="1" t="s">
        <v>42</v>
      </c>
      <c r="C327" s="2">
        <v>0</v>
      </c>
      <c r="D327" s="2">
        <v>0</v>
      </c>
      <c r="E327" s="3" t="str">
        <f t="shared" si="20"/>
        <v/>
      </c>
      <c r="F327" s="2">
        <v>74.1387</v>
      </c>
      <c r="G327" s="2">
        <v>128.03822</v>
      </c>
      <c r="H327" s="3">
        <f t="shared" si="21"/>
        <v>0.72700924078787454</v>
      </c>
      <c r="I327" s="2">
        <v>0</v>
      </c>
      <c r="J327" s="3" t="str">
        <f t="shared" si="22"/>
        <v/>
      </c>
      <c r="K327" s="2">
        <v>694.85805000000005</v>
      </c>
      <c r="L327" s="2">
        <v>626.16753000000006</v>
      </c>
      <c r="M327" s="3">
        <f t="shared" si="23"/>
        <v>-9.8855471272154105E-2</v>
      </c>
    </row>
    <row r="328" spans="1:13" x14ac:dyDescent="0.2">
      <c r="A328" s="1" t="s">
        <v>20</v>
      </c>
      <c r="B328" s="1" t="s">
        <v>42</v>
      </c>
      <c r="C328" s="2">
        <v>17.040420000000001</v>
      </c>
      <c r="D328" s="2">
        <v>0</v>
      </c>
      <c r="E328" s="3">
        <f t="shared" si="20"/>
        <v>-1</v>
      </c>
      <c r="F328" s="2">
        <v>346.82637999999997</v>
      </c>
      <c r="G328" s="2">
        <v>667.06055000000003</v>
      </c>
      <c r="H328" s="3">
        <f t="shared" si="21"/>
        <v>0.92332702604686556</v>
      </c>
      <c r="I328" s="2">
        <v>284.95308999999997</v>
      </c>
      <c r="J328" s="3">
        <f t="shared" si="22"/>
        <v>1.3409486452664896</v>
      </c>
      <c r="K328" s="2">
        <v>1503.38399</v>
      </c>
      <c r="L328" s="2">
        <v>2990.1332400000001</v>
      </c>
      <c r="M328" s="3">
        <f t="shared" si="23"/>
        <v>0.98893513559366819</v>
      </c>
    </row>
    <row r="329" spans="1:13" x14ac:dyDescent="0.2">
      <c r="A329" s="1" t="s">
        <v>21</v>
      </c>
      <c r="B329" s="1" t="s">
        <v>42</v>
      </c>
      <c r="C329" s="2">
        <v>0</v>
      </c>
      <c r="D329" s="2">
        <v>0</v>
      </c>
      <c r="E329" s="3" t="str">
        <f t="shared" si="20"/>
        <v/>
      </c>
      <c r="F329" s="2">
        <v>0.33994999999999997</v>
      </c>
      <c r="G329" s="2">
        <v>0</v>
      </c>
      <c r="H329" s="3">
        <f t="shared" si="21"/>
        <v>-1</v>
      </c>
      <c r="I329" s="2">
        <v>0</v>
      </c>
      <c r="J329" s="3" t="str">
        <f t="shared" si="22"/>
        <v/>
      </c>
      <c r="K329" s="2">
        <v>398.10849999999999</v>
      </c>
      <c r="L329" s="2">
        <v>856.32201999999995</v>
      </c>
      <c r="M329" s="3">
        <f t="shared" si="23"/>
        <v>1.1509764800299416</v>
      </c>
    </row>
    <row r="330" spans="1:13" x14ac:dyDescent="0.2">
      <c r="A330" s="1" t="s">
        <v>22</v>
      </c>
      <c r="B330" s="1" t="s">
        <v>42</v>
      </c>
      <c r="C330" s="2">
        <v>0</v>
      </c>
      <c r="D330" s="2">
        <v>0</v>
      </c>
      <c r="E330" s="3" t="str">
        <f t="shared" si="20"/>
        <v/>
      </c>
      <c r="F330" s="2">
        <v>9.3238000000000003</v>
      </c>
      <c r="G330" s="2">
        <v>0</v>
      </c>
      <c r="H330" s="3">
        <f t="shared" si="21"/>
        <v>-1</v>
      </c>
      <c r="I330" s="2">
        <v>1.3729999999999999E-2</v>
      </c>
      <c r="J330" s="3">
        <f t="shared" si="22"/>
        <v>-1</v>
      </c>
      <c r="K330" s="2">
        <v>10.5588</v>
      </c>
      <c r="L330" s="2">
        <v>3.70797</v>
      </c>
      <c r="M330" s="3">
        <f t="shared" si="23"/>
        <v>-0.64882657120127285</v>
      </c>
    </row>
    <row r="331" spans="1:13" x14ac:dyDescent="0.2">
      <c r="A331" s="1" t="s">
        <v>23</v>
      </c>
      <c r="B331" s="1" t="s">
        <v>42</v>
      </c>
      <c r="C331" s="2">
        <v>0</v>
      </c>
      <c r="D331" s="2">
        <v>0</v>
      </c>
      <c r="E331" s="3" t="str">
        <f t="shared" si="20"/>
        <v/>
      </c>
      <c r="F331" s="2">
        <v>0</v>
      </c>
      <c r="G331" s="2">
        <v>0</v>
      </c>
      <c r="H331" s="3" t="str">
        <f t="shared" si="21"/>
        <v/>
      </c>
      <c r="I331" s="2">
        <v>0</v>
      </c>
      <c r="J331" s="3" t="str">
        <f t="shared" si="22"/>
        <v/>
      </c>
      <c r="K331" s="2">
        <v>0</v>
      </c>
      <c r="L331" s="2">
        <v>23.829370000000001</v>
      </c>
      <c r="M331" s="3" t="str">
        <f t="shared" si="23"/>
        <v/>
      </c>
    </row>
    <row r="332" spans="1:13" x14ac:dyDescent="0.2">
      <c r="A332" s="1" t="s">
        <v>25</v>
      </c>
      <c r="B332" s="1" t="s">
        <v>42</v>
      </c>
      <c r="C332" s="2">
        <v>0</v>
      </c>
      <c r="D332" s="2">
        <v>0</v>
      </c>
      <c r="E332" s="3" t="str">
        <f t="shared" si="20"/>
        <v/>
      </c>
      <c r="F332" s="2">
        <v>0.58013000000000003</v>
      </c>
      <c r="G332" s="2">
        <v>0</v>
      </c>
      <c r="H332" s="3">
        <f t="shared" si="21"/>
        <v>-1</v>
      </c>
      <c r="I332" s="2">
        <v>0</v>
      </c>
      <c r="J332" s="3" t="str">
        <f t="shared" si="22"/>
        <v/>
      </c>
      <c r="K332" s="2">
        <v>3.5733899999999998</v>
      </c>
      <c r="L332" s="2">
        <v>59.302309999999999</v>
      </c>
      <c r="M332" s="3">
        <f t="shared" si="23"/>
        <v>15.595532533532584</v>
      </c>
    </row>
    <row r="333" spans="1:13" x14ac:dyDescent="0.2">
      <c r="A333" s="1" t="s">
        <v>27</v>
      </c>
      <c r="B333" s="1" t="s">
        <v>42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8.6720000000000006</v>
      </c>
      <c r="H333" s="3" t="str">
        <f t="shared" si="21"/>
        <v/>
      </c>
      <c r="I333" s="2">
        <v>0</v>
      </c>
      <c r="J333" s="3" t="str">
        <f t="shared" si="22"/>
        <v/>
      </c>
      <c r="K333" s="2">
        <v>35.15</v>
      </c>
      <c r="L333" s="2">
        <v>8.6720000000000006</v>
      </c>
      <c r="M333" s="3">
        <f t="shared" si="23"/>
        <v>-0.7532859174964438</v>
      </c>
    </row>
    <row r="334" spans="1:13" x14ac:dyDescent="0.2">
      <c r="A334" s="1" t="s">
        <v>28</v>
      </c>
      <c r="B334" s="1" t="s">
        <v>42</v>
      </c>
      <c r="C334" s="2">
        <v>0</v>
      </c>
      <c r="D334" s="2">
        <v>19.440000000000001</v>
      </c>
      <c r="E334" s="3" t="str">
        <f t="shared" si="20"/>
        <v/>
      </c>
      <c r="F334" s="2">
        <v>179.36292</v>
      </c>
      <c r="G334" s="2">
        <v>203.4288</v>
      </c>
      <c r="H334" s="3">
        <f t="shared" si="21"/>
        <v>0.13417422062486484</v>
      </c>
      <c r="I334" s="2">
        <v>80.594949999999997</v>
      </c>
      <c r="J334" s="3">
        <f t="shared" si="22"/>
        <v>1.5240886680865242</v>
      </c>
      <c r="K334" s="2">
        <v>1243.63067</v>
      </c>
      <c r="L334" s="2">
        <v>1070.8208199999999</v>
      </c>
      <c r="M334" s="3">
        <f t="shared" si="23"/>
        <v>-0.13895592491298092</v>
      </c>
    </row>
    <row r="335" spans="1:13" x14ac:dyDescent="0.2">
      <c r="A335" s="6" t="s">
        <v>29</v>
      </c>
      <c r="B335" s="6" t="s">
        <v>42</v>
      </c>
      <c r="C335" s="5">
        <v>153.52527000000001</v>
      </c>
      <c r="D335" s="5">
        <v>50.307580000000002</v>
      </c>
      <c r="E335" s="4">
        <f t="shared" si="20"/>
        <v>-0.67231726737884911</v>
      </c>
      <c r="F335" s="5">
        <v>2949.1379000000002</v>
      </c>
      <c r="G335" s="5">
        <v>2691.1921200000002</v>
      </c>
      <c r="H335" s="4">
        <f t="shared" si="21"/>
        <v>-8.7464807935905609E-2</v>
      </c>
      <c r="I335" s="5">
        <v>1633.5750700000001</v>
      </c>
      <c r="J335" s="4">
        <f t="shared" si="22"/>
        <v>0.64742482266211376</v>
      </c>
      <c r="K335" s="5">
        <v>14740.294690000001</v>
      </c>
      <c r="L335" s="5">
        <v>15499.176390000001</v>
      </c>
      <c r="M335" s="4">
        <f t="shared" si="23"/>
        <v>5.148348224780297E-2</v>
      </c>
    </row>
    <row r="336" spans="1:13" x14ac:dyDescent="0.2">
      <c r="A336" s="1" t="s">
        <v>5</v>
      </c>
      <c r="B336" s="1" t="s">
        <v>43</v>
      </c>
      <c r="C336" s="2">
        <v>0</v>
      </c>
      <c r="D336" s="2">
        <v>0</v>
      </c>
      <c r="E336" s="3" t="str">
        <f t="shared" si="20"/>
        <v/>
      </c>
      <c r="F336" s="2">
        <v>0</v>
      </c>
      <c r="G336" s="2">
        <v>0</v>
      </c>
      <c r="H336" s="3" t="str">
        <f t="shared" si="21"/>
        <v/>
      </c>
      <c r="I336" s="2">
        <v>0</v>
      </c>
      <c r="J336" s="3" t="str">
        <f t="shared" si="22"/>
        <v/>
      </c>
      <c r="K336" s="2">
        <v>0</v>
      </c>
      <c r="L336" s="2">
        <v>0</v>
      </c>
      <c r="M336" s="3" t="str">
        <f t="shared" si="23"/>
        <v/>
      </c>
    </row>
    <row r="337" spans="1:13" x14ac:dyDescent="0.2">
      <c r="A337" s="1" t="s">
        <v>17</v>
      </c>
      <c r="B337" s="1" t="s">
        <v>43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0</v>
      </c>
      <c r="H337" s="3" t="str">
        <f t="shared" si="21"/>
        <v/>
      </c>
      <c r="I337" s="2">
        <v>2.3048000000000002</v>
      </c>
      <c r="J337" s="3">
        <f t="shared" si="22"/>
        <v>-1</v>
      </c>
      <c r="K337" s="2">
        <v>0</v>
      </c>
      <c r="L337" s="2">
        <v>9.5717400000000001</v>
      </c>
      <c r="M337" s="3" t="str">
        <f t="shared" si="23"/>
        <v/>
      </c>
    </row>
    <row r="338" spans="1:13" x14ac:dyDescent="0.2">
      <c r="A338" s="1" t="s">
        <v>22</v>
      </c>
      <c r="B338" s="1" t="s">
        <v>43</v>
      </c>
      <c r="C338" s="2">
        <v>0</v>
      </c>
      <c r="D338" s="2">
        <v>0</v>
      </c>
      <c r="E338" s="3" t="str">
        <f t="shared" si="20"/>
        <v/>
      </c>
      <c r="F338" s="2">
        <v>0</v>
      </c>
      <c r="G338" s="2">
        <v>0</v>
      </c>
      <c r="H338" s="3" t="str">
        <f t="shared" si="21"/>
        <v/>
      </c>
      <c r="I338" s="2">
        <v>0</v>
      </c>
      <c r="J338" s="3" t="str">
        <f t="shared" si="22"/>
        <v/>
      </c>
      <c r="K338" s="2">
        <v>739.35559999999998</v>
      </c>
      <c r="L338" s="2">
        <v>290.78480000000002</v>
      </c>
      <c r="M338" s="3">
        <f t="shared" si="23"/>
        <v>-0.60670508210122431</v>
      </c>
    </row>
    <row r="339" spans="1:13" x14ac:dyDescent="0.2">
      <c r="A339" s="6" t="s">
        <v>29</v>
      </c>
      <c r="B339" s="6" t="s">
        <v>43</v>
      </c>
      <c r="C339" s="5">
        <v>0</v>
      </c>
      <c r="D339" s="5">
        <v>0</v>
      </c>
      <c r="E339" s="4" t="str">
        <f t="shared" si="20"/>
        <v/>
      </c>
      <c r="F339" s="5">
        <v>0</v>
      </c>
      <c r="G339" s="5">
        <v>0</v>
      </c>
      <c r="H339" s="4" t="str">
        <f t="shared" si="21"/>
        <v/>
      </c>
      <c r="I339" s="5">
        <v>2.3048000000000002</v>
      </c>
      <c r="J339" s="4">
        <f t="shared" si="22"/>
        <v>-1</v>
      </c>
      <c r="K339" s="5">
        <v>739.35559999999998</v>
      </c>
      <c r="L339" s="5">
        <v>300.35654</v>
      </c>
      <c r="M339" s="4">
        <f t="shared" si="23"/>
        <v>-0.59375902475074238</v>
      </c>
    </row>
    <row r="340" spans="1:13" x14ac:dyDescent="0.2">
      <c r="A340" s="1" t="s">
        <v>3</v>
      </c>
      <c r="B340" s="1" t="s">
        <v>44</v>
      </c>
      <c r="C340" s="2">
        <v>0</v>
      </c>
      <c r="D340" s="2">
        <v>0</v>
      </c>
      <c r="E340" s="3" t="str">
        <f t="shared" si="20"/>
        <v/>
      </c>
      <c r="F340" s="2">
        <v>0.46603</v>
      </c>
      <c r="G340" s="2">
        <v>0</v>
      </c>
      <c r="H340" s="3">
        <f t="shared" si="21"/>
        <v>-1</v>
      </c>
      <c r="I340" s="2">
        <v>0.11292000000000001</v>
      </c>
      <c r="J340" s="3">
        <f t="shared" si="22"/>
        <v>-1</v>
      </c>
      <c r="K340" s="2">
        <v>74.563929999999999</v>
      </c>
      <c r="L340" s="2">
        <v>3.53687</v>
      </c>
      <c r="M340" s="3">
        <f t="shared" si="23"/>
        <v>-0.95256593905390985</v>
      </c>
    </row>
    <row r="341" spans="1:13" x14ac:dyDescent="0.2">
      <c r="A341" s="1" t="s">
        <v>5</v>
      </c>
      <c r="B341" s="1" t="s">
        <v>44</v>
      </c>
      <c r="C341" s="2">
        <v>69.747460000000004</v>
      </c>
      <c r="D341" s="2">
        <v>258.86165999999997</v>
      </c>
      <c r="E341" s="3">
        <f t="shared" si="20"/>
        <v>2.7114134335501245</v>
      </c>
      <c r="F341" s="2">
        <v>2821.1075799999999</v>
      </c>
      <c r="G341" s="2">
        <v>3180.0916900000002</v>
      </c>
      <c r="H341" s="3">
        <f t="shared" si="21"/>
        <v>0.12724935147634464</v>
      </c>
      <c r="I341" s="2">
        <v>2400.3634699999998</v>
      </c>
      <c r="J341" s="3">
        <f t="shared" si="22"/>
        <v>0.32483756303790123</v>
      </c>
      <c r="K341" s="2">
        <v>18996.419300000001</v>
      </c>
      <c r="L341" s="2">
        <v>19664.081480000001</v>
      </c>
      <c r="M341" s="3">
        <f t="shared" si="23"/>
        <v>3.5146738417171086E-2</v>
      </c>
    </row>
    <row r="342" spans="1:13" x14ac:dyDescent="0.2">
      <c r="A342" s="1" t="s">
        <v>6</v>
      </c>
      <c r="B342" s="1" t="s">
        <v>44</v>
      </c>
      <c r="C342" s="2">
        <v>0</v>
      </c>
      <c r="D342" s="2">
        <v>0</v>
      </c>
      <c r="E342" s="3" t="str">
        <f t="shared" si="20"/>
        <v/>
      </c>
      <c r="F342" s="2">
        <v>4001.24953</v>
      </c>
      <c r="G342" s="2">
        <v>1150.7809999999999</v>
      </c>
      <c r="H342" s="3">
        <f t="shared" si="21"/>
        <v>-0.71239459289608464</v>
      </c>
      <c r="I342" s="2">
        <v>512.90900999999997</v>
      </c>
      <c r="J342" s="3">
        <f t="shared" si="22"/>
        <v>1.2436357668975244</v>
      </c>
      <c r="K342" s="2">
        <v>22664.535830000001</v>
      </c>
      <c r="L342" s="2">
        <v>8643.4409199999991</v>
      </c>
      <c r="M342" s="3">
        <f t="shared" si="23"/>
        <v>-0.61863587302948098</v>
      </c>
    </row>
    <row r="343" spans="1:13" x14ac:dyDescent="0.2">
      <c r="A343" s="1" t="s">
        <v>7</v>
      </c>
      <c r="B343" s="1" t="s">
        <v>44</v>
      </c>
      <c r="C343" s="2">
        <v>0</v>
      </c>
      <c r="D343" s="2">
        <v>0</v>
      </c>
      <c r="E343" s="3" t="str">
        <f t="shared" si="20"/>
        <v/>
      </c>
      <c r="F343" s="2">
        <v>0</v>
      </c>
      <c r="G343" s="2">
        <v>0</v>
      </c>
      <c r="H343" s="3" t="str">
        <f t="shared" si="21"/>
        <v/>
      </c>
      <c r="I343" s="2">
        <v>0</v>
      </c>
      <c r="J343" s="3" t="str">
        <f t="shared" si="22"/>
        <v/>
      </c>
      <c r="K343" s="2">
        <v>8.9880000000000002E-2</v>
      </c>
      <c r="L343" s="2">
        <v>0.39</v>
      </c>
      <c r="M343" s="3">
        <f t="shared" si="23"/>
        <v>3.339118825100134</v>
      </c>
    </row>
    <row r="344" spans="1:13" x14ac:dyDescent="0.2">
      <c r="A344" s="1" t="s">
        <v>8</v>
      </c>
      <c r="B344" s="1" t="s">
        <v>44</v>
      </c>
      <c r="C344" s="2">
        <v>0</v>
      </c>
      <c r="D344" s="2">
        <v>0</v>
      </c>
      <c r="E344" s="3" t="str">
        <f t="shared" si="20"/>
        <v/>
      </c>
      <c r="F344" s="2">
        <v>0</v>
      </c>
      <c r="G344" s="2">
        <v>0</v>
      </c>
      <c r="H344" s="3" t="str">
        <f t="shared" si="21"/>
        <v/>
      </c>
      <c r="I344" s="2">
        <v>0.96860999999999997</v>
      </c>
      <c r="J344" s="3">
        <f t="shared" si="22"/>
        <v>-1</v>
      </c>
      <c r="K344" s="2">
        <v>0</v>
      </c>
      <c r="L344" s="2">
        <v>0.96860999999999997</v>
      </c>
      <c r="M344" s="3" t="str">
        <f t="shared" si="23"/>
        <v/>
      </c>
    </row>
    <row r="345" spans="1:13" x14ac:dyDescent="0.2">
      <c r="A345" s="1" t="s">
        <v>110</v>
      </c>
      <c r="B345" s="1" t="s">
        <v>44</v>
      </c>
      <c r="C345" s="2">
        <v>0</v>
      </c>
      <c r="D345" s="2">
        <v>0</v>
      </c>
      <c r="E345" s="3" t="str">
        <f t="shared" si="20"/>
        <v/>
      </c>
      <c r="F345" s="2">
        <v>0.88046000000000002</v>
      </c>
      <c r="G345" s="2">
        <v>3.24064</v>
      </c>
      <c r="H345" s="3">
        <f t="shared" si="21"/>
        <v>2.6806214933103147</v>
      </c>
      <c r="I345" s="2">
        <v>0</v>
      </c>
      <c r="J345" s="3" t="str">
        <f t="shared" si="22"/>
        <v/>
      </c>
      <c r="K345" s="2">
        <v>27.232900000000001</v>
      </c>
      <c r="L345" s="2">
        <v>12.856540000000001</v>
      </c>
      <c r="M345" s="3">
        <f t="shared" si="23"/>
        <v>-0.52790411597736564</v>
      </c>
    </row>
    <row r="346" spans="1:13" x14ac:dyDescent="0.2">
      <c r="A346" s="1" t="s">
        <v>11</v>
      </c>
      <c r="B346" s="1" t="s">
        <v>44</v>
      </c>
      <c r="C346" s="2">
        <v>0</v>
      </c>
      <c r="D346" s="2">
        <v>0</v>
      </c>
      <c r="E346" s="3" t="str">
        <f t="shared" si="20"/>
        <v/>
      </c>
      <c r="F346" s="2">
        <v>0</v>
      </c>
      <c r="G346" s="2">
        <v>0</v>
      </c>
      <c r="H346" s="3" t="str">
        <f t="shared" si="21"/>
        <v/>
      </c>
      <c r="I346" s="2">
        <v>0</v>
      </c>
      <c r="J346" s="3" t="str">
        <f t="shared" si="22"/>
        <v/>
      </c>
      <c r="K346" s="2">
        <v>0</v>
      </c>
      <c r="L346" s="2">
        <v>3.6510899999999999</v>
      </c>
      <c r="M346" s="3" t="str">
        <f t="shared" si="23"/>
        <v/>
      </c>
    </row>
    <row r="347" spans="1:13" x14ac:dyDescent="0.2">
      <c r="A347" s="1" t="s">
        <v>12</v>
      </c>
      <c r="B347" s="1" t="s">
        <v>44</v>
      </c>
      <c r="C347" s="2">
        <v>0</v>
      </c>
      <c r="D347" s="2">
        <v>9.3092400000000008</v>
      </c>
      <c r="E347" s="3" t="str">
        <f t="shared" si="20"/>
        <v/>
      </c>
      <c r="F347" s="2">
        <v>0</v>
      </c>
      <c r="G347" s="2">
        <v>10.842129999999999</v>
      </c>
      <c r="H347" s="3" t="str">
        <f t="shared" si="21"/>
        <v/>
      </c>
      <c r="I347" s="2">
        <v>10.29341</v>
      </c>
      <c r="J347" s="3">
        <f t="shared" si="22"/>
        <v>5.3307893108309079E-2</v>
      </c>
      <c r="K347" s="2">
        <v>9.4800000000000006E-3</v>
      </c>
      <c r="L347" s="2">
        <v>448.59224999999998</v>
      </c>
      <c r="M347" s="3">
        <f t="shared" si="23"/>
        <v>47318.8575949367</v>
      </c>
    </row>
    <row r="348" spans="1:13" x14ac:dyDescent="0.2">
      <c r="A348" s="1" t="s">
        <v>13</v>
      </c>
      <c r="B348" s="1" t="s">
        <v>44</v>
      </c>
      <c r="C348" s="2">
        <v>171.10375999999999</v>
      </c>
      <c r="D348" s="2">
        <v>0</v>
      </c>
      <c r="E348" s="3">
        <f t="shared" si="20"/>
        <v>-1</v>
      </c>
      <c r="F348" s="2">
        <v>755.35968000000003</v>
      </c>
      <c r="G348" s="2">
        <v>47.58296</v>
      </c>
      <c r="H348" s="3">
        <f t="shared" si="21"/>
        <v>-0.93700622198950301</v>
      </c>
      <c r="I348" s="2">
        <v>171.4599</v>
      </c>
      <c r="J348" s="3">
        <f t="shared" si="22"/>
        <v>-0.72248344948294041</v>
      </c>
      <c r="K348" s="2">
        <v>4639.9222200000004</v>
      </c>
      <c r="L348" s="2">
        <v>2985.9770899999999</v>
      </c>
      <c r="M348" s="3">
        <f t="shared" si="23"/>
        <v>-0.35645966711916144</v>
      </c>
    </row>
    <row r="349" spans="1:13" x14ac:dyDescent="0.2">
      <c r="A349" s="1" t="s">
        <v>14</v>
      </c>
      <c r="B349" s="1" t="s">
        <v>44</v>
      </c>
      <c r="C349" s="2">
        <v>0</v>
      </c>
      <c r="D349" s="2">
        <v>0.18676999999999999</v>
      </c>
      <c r="E349" s="3" t="str">
        <f t="shared" si="20"/>
        <v/>
      </c>
      <c r="F349" s="2">
        <v>5.8164499999999997</v>
      </c>
      <c r="G349" s="2">
        <v>37.077590000000001</v>
      </c>
      <c r="H349" s="3">
        <f t="shared" si="21"/>
        <v>5.3746082232289458</v>
      </c>
      <c r="I349" s="2">
        <v>23.569179999999999</v>
      </c>
      <c r="J349" s="3">
        <f t="shared" si="22"/>
        <v>0.57313873456777031</v>
      </c>
      <c r="K349" s="2">
        <v>24.24456</v>
      </c>
      <c r="L349" s="2">
        <v>159.57025999999999</v>
      </c>
      <c r="M349" s="3">
        <f t="shared" si="23"/>
        <v>5.5816933778134139</v>
      </c>
    </row>
    <row r="350" spans="1:13" x14ac:dyDescent="0.2">
      <c r="A350" s="1" t="s">
        <v>15</v>
      </c>
      <c r="B350" s="1" t="s">
        <v>44</v>
      </c>
      <c r="C350" s="2">
        <v>1.34355</v>
      </c>
      <c r="D350" s="2">
        <v>0.60494999999999999</v>
      </c>
      <c r="E350" s="3">
        <f t="shared" si="20"/>
        <v>-0.54973763536898512</v>
      </c>
      <c r="F350" s="2">
        <v>15.1515</v>
      </c>
      <c r="G350" s="2">
        <v>154.05495999999999</v>
      </c>
      <c r="H350" s="3">
        <f t="shared" si="21"/>
        <v>9.1676375276375275</v>
      </c>
      <c r="I350" s="2">
        <v>19.848299999999998</v>
      </c>
      <c r="J350" s="3">
        <f t="shared" si="22"/>
        <v>6.7616198868416948</v>
      </c>
      <c r="K350" s="2">
        <v>97.342640000000003</v>
      </c>
      <c r="L350" s="2">
        <v>387.47163</v>
      </c>
      <c r="M350" s="3">
        <f t="shared" si="23"/>
        <v>2.9804923104612735</v>
      </c>
    </row>
    <row r="351" spans="1:13" x14ac:dyDescent="0.2">
      <c r="A351" s="1" t="s">
        <v>16</v>
      </c>
      <c r="B351" s="1" t="s">
        <v>44</v>
      </c>
      <c r="C351" s="2">
        <v>0</v>
      </c>
      <c r="D351" s="2">
        <v>0</v>
      </c>
      <c r="E351" s="3" t="str">
        <f t="shared" si="20"/>
        <v/>
      </c>
      <c r="F351" s="2">
        <v>0</v>
      </c>
      <c r="G351" s="2">
        <v>0</v>
      </c>
      <c r="H351" s="3" t="str">
        <f t="shared" si="21"/>
        <v/>
      </c>
      <c r="I351" s="2">
        <v>0</v>
      </c>
      <c r="J351" s="3" t="str">
        <f t="shared" si="22"/>
        <v/>
      </c>
      <c r="K351" s="2">
        <v>0</v>
      </c>
      <c r="L351" s="2">
        <v>9.7500000000000003E-2</v>
      </c>
      <c r="M351" s="3" t="str">
        <f t="shared" si="23"/>
        <v/>
      </c>
    </row>
    <row r="352" spans="1:13" x14ac:dyDescent="0.2">
      <c r="A352" s="1" t="s">
        <v>17</v>
      </c>
      <c r="B352" s="1" t="s">
        <v>44</v>
      </c>
      <c r="C352" s="2">
        <v>163.96134000000001</v>
      </c>
      <c r="D352" s="2">
        <v>91.534610000000001</v>
      </c>
      <c r="E352" s="3">
        <f t="shared" si="20"/>
        <v>-0.44173053233158499</v>
      </c>
      <c r="F352" s="2">
        <v>1427.3440599999999</v>
      </c>
      <c r="G352" s="2">
        <v>1614.83466</v>
      </c>
      <c r="H352" s="3">
        <f t="shared" si="21"/>
        <v>0.13135627579519982</v>
      </c>
      <c r="I352" s="2">
        <v>1052.6670999999999</v>
      </c>
      <c r="J352" s="3">
        <f t="shared" si="22"/>
        <v>0.53404116078102959</v>
      </c>
      <c r="K352" s="2">
        <v>11944.607969999999</v>
      </c>
      <c r="L352" s="2">
        <v>8879.8816000000006</v>
      </c>
      <c r="M352" s="3">
        <f t="shared" si="23"/>
        <v>-0.25657822991741086</v>
      </c>
    </row>
    <row r="353" spans="1:13" x14ac:dyDescent="0.2">
      <c r="A353" s="1" t="s">
        <v>18</v>
      </c>
      <c r="B353" s="1" t="s">
        <v>44</v>
      </c>
      <c r="C353" s="2">
        <v>0</v>
      </c>
      <c r="D353" s="2">
        <v>0</v>
      </c>
      <c r="E353" s="3" t="str">
        <f t="shared" si="20"/>
        <v/>
      </c>
      <c r="F353" s="2">
        <v>174.49325999999999</v>
      </c>
      <c r="G353" s="2">
        <v>165.09549999999999</v>
      </c>
      <c r="H353" s="3">
        <f t="shared" si="21"/>
        <v>-5.3857438390457091E-2</v>
      </c>
      <c r="I353" s="2">
        <v>30.012160000000002</v>
      </c>
      <c r="J353" s="3">
        <f t="shared" si="22"/>
        <v>4.5009536134686732</v>
      </c>
      <c r="K353" s="2">
        <v>208.14702</v>
      </c>
      <c r="L353" s="2">
        <v>325.50569000000002</v>
      </c>
      <c r="M353" s="3">
        <f t="shared" si="23"/>
        <v>0.56382584771091127</v>
      </c>
    </row>
    <row r="354" spans="1:13" x14ac:dyDescent="0.2">
      <c r="A354" s="1" t="s">
        <v>20</v>
      </c>
      <c r="B354" s="1" t="s">
        <v>44</v>
      </c>
      <c r="C354" s="2">
        <v>0.76</v>
      </c>
      <c r="D354" s="2">
        <v>67.558210000000003</v>
      </c>
      <c r="E354" s="3">
        <f t="shared" si="20"/>
        <v>87.892381578947365</v>
      </c>
      <c r="F354" s="2">
        <v>428.21980000000002</v>
      </c>
      <c r="G354" s="2">
        <v>794.9348</v>
      </c>
      <c r="H354" s="3">
        <f t="shared" si="21"/>
        <v>0.85637095715798273</v>
      </c>
      <c r="I354" s="2">
        <v>120.39982000000001</v>
      </c>
      <c r="J354" s="3">
        <f t="shared" si="22"/>
        <v>5.6024583757683359</v>
      </c>
      <c r="K354" s="2">
        <v>2323.9413599999998</v>
      </c>
      <c r="L354" s="2">
        <v>3938.9021899999998</v>
      </c>
      <c r="M354" s="3">
        <f t="shared" si="23"/>
        <v>0.69492322732274103</v>
      </c>
    </row>
    <row r="355" spans="1:13" x14ac:dyDescent="0.2">
      <c r="A355" s="1" t="s">
        <v>22</v>
      </c>
      <c r="B355" s="1" t="s">
        <v>44</v>
      </c>
      <c r="C355" s="2">
        <v>0</v>
      </c>
      <c r="D355" s="2">
        <v>0</v>
      </c>
      <c r="E355" s="3" t="str">
        <f t="shared" si="20"/>
        <v/>
      </c>
      <c r="F355" s="2">
        <v>0</v>
      </c>
      <c r="G355" s="2">
        <v>0</v>
      </c>
      <c r="H355" s="3" t="str">
        <f t="shared" si="21"/>
        <v/>
      </c>
      <c r="I355" s="2">
        <v>3.3420700000000001</v>
      </c>
      <c r="J355" s="3">
        <f t="shared" si="22"/>
        <v>-1</v>
      </c>
      <c r="K355" s="2">
        <v>24.321459999999998</v>
      </c>
      <c r="L355" s="2">
        <v>39.368299999999998</v>
      </c>
      <c r="M355" s="3">
        <f t="shared" si="23"/>
        <v>0.6186651623710091</v>
      </c>
    </row>
    <row r="356" spans="1:13" x14ac:dyDescent="0.2">
      <c r="A356" s="1" t="s">
        <v>23</v>
      </c>
      <c r="B356" s="1" t="s">
        <v>44</v>
      </c>
      <c r="C356" s="2">
        <v>0</v>
      </c>
      <c r="D356" s="2">
        <v>0</v>
      </c>
      <c r="E356" s="3" t="str">
        <f t="shared" si="20"/>
        <v/>
      </c>
      <c r="F356" s="2">
        <v>126.645</v>
      </c>
      <c r="G356" s="2">
        <v>0</v>
      </c>
      <c r="H356" s="3">
        <f t="shared" si="21"/>
        <v>-1</v>
      </c>
      <c r="I356" s="2">
        <v>13.5</v>
      </c>
      <c r="J356" s="3">
        <f t="shared" si="22"/>
        <v>-1</v>
      </c>
      <c r="K356" s="2">
        <v>551.86500000000001</v>
      </c>
      <c r="L356" s="2">
        <v>253.614</v>
      </c>
      <c r="M356" s="3">
        <f t="shared" si="23"/>
        <v>-0.54044195591313093</v>
      </c>
    </row>
    <row r="357" spans="1:13" x14ac:dyDescent="0.2">
      <c r="A357" s="1" t="s">
        <v>25</v>
      </c>
      <c r="B357" s="1" t="s">
        <v>44</v>
      </c>
      <c r="C357" s="2">
        <v>0</v>
      </c>
      <c r="D357" s="2">
        <v>0</v>
      </c>
      <c r="E357" s="3" t="str">
        <f t="shared" si="20"/>
        <v/>
      </c>
      <c r="F357" s="2">
        <v>0</v>
      </c>
      <c r="G357" s="2">
        <v>0</v>
      </c>
      <c r="H357" s="3" t="str">
        <f t="shared" si="21"/>
        <v/>
      </c>
      <c r="I357" s="2">
        <v>0.12453</v>
      </c>
      <c r="J357" s="3">
        <f t="shared" si="22"/>
        <v>-1</v>
      </c>
      <c r="K357" s="2">
        <v>29.396999999999998</v>
      </c>
      <c r="L357" s="2">
        <v>66.051079999999999</v>
      </c>
      <c r="M357" s="3">
        <f t="shared" si="23"/>
        <v>1.2468646460523183</v>
      </c>
    </row>
    <row r="358" spans="1:13" x14ac:dyDescent="0.2">
      <c r="A358" s="6" t="s">
        <v>29</v>
      </c>
      <c r="B358" s="6" t="s">
        <v>44</v>
      </c>
      <c r="C358" s="5">
        <v>406.91611</v>
      </c>
      <c r="D358" s="5">
        <v>428.05543999999998</v>
      </c>
      <c r="E358" s="4">
        <f t="shared" si="20"/>
        <v>5.1950093595458657E-2</v>
      </c>
      <c r="F358" s="5">
        <v>9756.7333500000004</v>
      </c>
      <c r="G358" s="5">
        <v>7158.53593</v>
      </c>
      <c r="H358" s="4">
        <f t="shared" si="21"/>
        <v>-0.26629788134980648</v>
      </c>
      <c r="I358" s="5">
        <v>4359.5704800000003</v>
      </c>
      <c r="J358" s="4">
        <f t="shared" si="22"/>
        <v>0.64202780132596904</v>
      </c>
      <c r="K358" s="5">
        <v>61606.640549999996</v>
      </c>
      <c r="L358" s="5">
        <v>45813.9571</v>
      </c>
      <c r="M358" s="4">
        <f t="shared" si="23"/>
        <v>-0.25634709682282775</v>
      </c>
    </row>
    <row r="359" spans="1:13" x14ac:dyDescent="0.2">
      <c r="A359" s="1" t="s">
        <v>3</v>
      </c>
      <c r="B359" s="1" t="s">
        <v>45</v>
      </c>
      <c r="C359" s="2">
        <v>0</v>
      </c>
      <c r="D359" s="2">
        <v>0</v>
      </c>
      <c r="E359" s="3" t="str">
        <f t="shared" si="20"/>
        <v/>
      </c>
      <c r="F359" s="2">
        <v>0</v>
      </c>
      <c r="G359" s="2">
        <v>0</v>
      </c>
      <c r="H359" s="3" t="str">
        <f t="shared" si="21"/>
        <v/>
      </c>
      <c r="I359" s="2">
        <v>0</v>
      </c>
      <c r="J359" s="3" t="str">
        <f t="shared" si="22"/>
        <v/>
      </c>
      <c r="K359" s="2">
        <v>0</v>
      </c>
      <c r="L359" s="2">
        <v>1.58E-3</v>
      </c>
      <c r="M359" s="3" t="str">
        <f t="shared" si="23"/>
        <v/>
      </c>
    </row>
    <row r="360" spans="1:13" x14ac:dyDescent="0.2">
      <c r="A360" s="1" t="s">
        <v>5</v>
      </c>
      <c r="B360" s="1" t="s">
        <v>45</v>
      </c>
      <c r="C360" s="2">
        <v>0</v>
      </c>
      <c r="D360" s="2">
        <v>0</v>
      </c>
      <c r="E360" s="3" t="str">
        <f t="shared" si="20"/>
        <v/>
      </c>
      <c r="F360" s="2">
        <v>15.96332</v>
      </c>
      <c r="G360" s="2">
        <v>0.54161000000000004</v>
      </c>
      <c r="H360" s="3">
        <f t="shared" si="21"/>
        <v>-0.96607159412954202</v>
      </c>
      <c r="I360" s="2">
        <v>0</v>
      </c>
      <c r="J360" s="3" t="str">
        <f t="shared" si="22"/>
        <v/>
      </c>
      <c r="K360" s="2">
        <v>16.000910000000001</v>
      </c>
      <c r="L360" s="2">
        <v>1.9140699999999999</v>
      </c>
      <c r="M360" s="3">
        <f t="shared" si="23"/>
        <v>-0.88037742853375212</v>
      </c>
    </row>
    <row r="361" spans="1:13" x14ac:dyDescent="0.2">
      <c r="A361" s="1" t="s">
        <v>6</v>
      </c>
      <c r="B361" s="1" t="s">
        <v>45</v>
      </c>
      <c r="C361" s="2">
        <v>0</v>
      </c>
      <c r="D361" s="2">
        <v>0</v>
      </c>
      <c r="E361" s="3" t="str">
        <f t="shared" si="20"/>
        <v/>
      </c>
      <c r="F361" s="2">
        <v>2.4569999999999999</v>
      </c>
      <c r="G361" s="2">
        <v>1.0936900000000001</v>
      </c>
      <c r="H361" s="3">
        <f t="shared" si="21"/>
        <v>-0.55486772486772484</v>
      </c>
      <c r="I361" s="2">
        <v>0</v>
      </c>
      <c r="J361" s="3" t="str">
        <f t="shared" si="22"/>
        <v/>
      </c>
      <c r="K361" s="2">
        <v>3.0450699999999999</v>
      </c>
      <c r="L361" s="2">
        <v>13.806380000000001</v>
      </c>
      <c r="M361" s="3">
        <f t="shared" si="23"/>
        <v>3.534010712397416</v>
      </c>
    </row>
    <row r="362" spans="1:13" x14ac:dyDescent="0.2">
      <c r="A362" s="1" t="s">
        <v>110</v>
      </c>
      <c r="B362" s="1" t="s">
        <v>45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0.39723000000000003</v>
      </c>
      <c r="H362" s="3" t="str">
        <f t="shared" si="21"/>
        <v/>
      </c>
      <c r="I362" s="2">
        <v>0</v>
      </c>
      <c r="J362" s="3" t="str">
        <f t="shared" si="22"/>
        <v/>
      </c>
      <c r="K362" s="2">
        <v>0.37191000000000002</v>
      </c>
      <c r="L362" s="2">
        <v>0.39723000000000003</v>
      </c>
      <c r="M362" s="3">
        <f t="shared" si="23"/>
        <v>6.8080987335645826E-2</v>
      </c>
    </row>
    <row r="363" spans="1:13" x14ac:dyDescent="0.2">
      <c r="A363" s="1" t="s">
        <v>11</v>
      </c>
      <c r="B363" s="1" t="s">
        <v>45</v>
      </c>
      <c r="C363" s="2">
        <v>0</v>
      </c>
      <c r="D363" s="2">
        <v>0</v>
      </c>
      <c r="E363" s="3" t="str">
        <f t="shared" si="20"/>
        <v/>
      </c>
      <c r="F363" s="2">
        <v>0</v>
      </c>
      <c r="G363" s="2">
        <v>0</v>
      </c>
      <c r="H363" s="3" t="str">
        <f t="shared" si="21"/>
        <v/>
      </c>
      <c r="I363" s="2">
        <v>0</v>
      </c>
      <c r="J363" s="3" t="str">
        <f t="shared" si="22"/>
        <v/>
      </c>
      <c r="K363" s="2">
        <v>11.262869999999999</v>
      </c>
      <c r="L363" s="2">
        <v>0.17479</v>
      </c>
      <c r="M363" s="3">
        <f t="shared" si="23"/>
        <v>-0.9844808650015493</v>
      </c>
    </row>
    <row r="364" spans="1:13" x14ac:dyDescent="0.2">
      <c r="A364" s="1" t="s">
        <v>12</v>
      </c>
      <c r="B364" s="1" t="s">
        <v>45</v>
      </c>
      <c r="C364" s="2">
        <v>0</v>
      </c>
      <c r="D364" s="2">
        <v>0</v>
      </c>
      <c r="E364" s="3" t="str">
        <f t="shared" si="20"/>
        <v/>
      </c>
      <c r="F364" s="2">
        <v>0</v>
      </c>
      <c r="G364" s="2">
        <v>7.7160000000000006E-2</v>
      </c>
      <c r="H364" s="3" t="str">
        <f t="shared" si="21"/>
        <v/>
      </c>
      <c r="I364" s="2">
        <v>3.6940000000000001E-2</v>
      </c>
      <c r="J364" s="3">
        <f t="shared" si="22"/>
        <v>1.0887926367081757</v>
      </c>
      <c r="K364" s="2">
        <v>1.0879099999999999</v>
      </c>
      <c r="L364" s="2">
        <v>1.0270600000000001</v>
      </c>
      <c r="M364" s="3">
        <f t="shared" si="23"/>
        <v>-5.5932935628866254E-2</v>
      </c>
    </row>
    <row r="365" spans="1:13" x14ac:dyDescent="0.2">
      <c r="A365" s="1" t="s">
        <v>13</v>
      </c>
      <c r="B365" s="1" t="s">
        <v>45</v>
      </c>
      <c r="C365" s="2">
        <v>0</v>
      </c>
      <c r="D365" s="2">
        <v>0</v>
      </c>
      <c r="E365" s="3" t="str">
        <f t="shared" si="20"/>
        <v/>
      </c>
      <c r="F365" s="2">
        <v>0</v>
      </c>
      <c r="G365" s="2">
        <v>0</v>
      </c>
      <c r="H365" s="3" t="str">
        <f t="shared" si="21"/>
        <v/>
      </c>
      <c r="I365" s="2">
        <v>0</v>
      </c>
      <c r="J365" s="3" t="str">
        <f t="shared" si="22"/>
        <v/>
      </c>
      <c r="K365" s="2">
        <v>0.85787000000000002</v>
      </c>
      <c r="L365" s="2">
        <v>0</v>
      </c>
      <c r="M365" s="3">
        <f t="shared" si="23"/>
        <v>-1</v>
      </c>
    </row>
    <row r="366" spans="1:13" x14ac:dyDescent="0.2">
      <c r="A366" s="1" t="s">
        <v>14</v>
      </c>
      <c r="B366" s="1" t="s">
        <v>45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2.7499999999999998E-3</v>
      </c>
      <c r="H366" s="3" t="str">
        <f t="shared" si="21"/>
        <v/>
      </c>
      <c r="I366" s="2">
        <v>0</v>
      </c>
      <c r="J366" s="3" t="str">
        <f t="shared" si="22"/>
        <v/>
      </c>
      <c r="K366" s="2">
        <v>0</v>
      </c>
      <c r="L366" s="2">
        <v>2.7499999999999998E-3</v>
      </c>
      <c r="M366" s="3" t="str">
        <f t="shared" si="23"/>
        <v/>
      </c>
    </row>
    <row r="367" spans="1:13" x14ac:dyDescent="0.2">
      <c r="A367" s="1" t="s">
        <v>15</v>
      </c>
      <c r="B367" s="1" t="s">
        <v>45</v>
      </c>
      <c r="C367" s="2">
        <v>0</v>
      </c>
      <c r="D367" s="2">
        <v>0</v>
      </c>
      <c r="E367" s="3" t="str">
        <f t="shared" si="20"/>
        <v/>
      </c>
      <c r="F367" s="2">
        <v>0</v>
      </c>
      <c r="G367" s="2">
        <v>0.20372999999999999</v>
      </c>
      <c r="H367" s="3" t="str">
        <f t="shared" si="21"/>
        <v/>
      </c>
      <c r="I367" s="2">
        <v>0</v>
      </c>
      <c r="J367" s="3" t="str">
        <f t="shared" si="22"/>
        <v/>
      </c>
      <c r="K367" s="2">
        <v>0.86777000000000004</v>
      </c>
      <c r="L367" s="2">
        <v>3.0682700000000001</v>
      </c>
      <c r="M367" s="3">
        <f t="shared" si="23"/>
        <v>2.5358101801168513</v>
      </c>
    </row>
    <row r="368" spans="1:13" x14ac:dyDescent="0.2">
      <c r="A368" s="1" t="s">
        <v>16</v>
      </c>
      <c r="B368" s="1" t="s">
        <v>45</v>
      </c>
      <c r="C368" s="2">
        <v>0</v>
      </c>
      <c r="D368" s="2">
        <v>0</v>
      </c>
      <c r="E368" s="3" t="str">
        <f t="shared" si="20"/>
        <v/>
      </c>
      <c r="F368" s="2">
        <v>0</v>
      </c>
      <c r="G368" s="2">
        <v>0</v>
      </c>
      <c r="H368" s="3" t="str">
        <f t="shared" si="21"/>
        <v/>
      </c>
      <c r="I368" s="2">
        <v>0</v>
      </c>
      <c r="J368" s="3" t="str">
        <f t="shared" si="22"/>
        <v/>
      </c>
      <c r="K368" s="2">
        <v>73.513999999999996</v>
      </c>
      <c r="L368" s="2">
        <v>0</v>
      </c>
      <c r="M368" s="3">
        <f t="shared" si="23"/>
        <v>-1</v>
      </c>
    </row>
    <row r="369" spans="1:13" x14ac:dyDescent="0.2">
      <c r="A369" s="1" t="s">
        <v>17</v>
      </c>
      <c r="B369" s="1" t="s">
        <v>45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0</v>
      </c>
      <c r="H369" s="3" t="str">
        <f t="shared" si="21"/>
        <v/>
      </c>
      <c r="I369" s="2">
        <v>0</v>
      </c>
      <c r="J369" s="3" t="str">
        <f t="shared" si="22"/>
        <v/>
      </c>
      <c r="K369" s="2">
        <v>0</v>
      </c>
      <c r="L369" s="2">
        <v>0</v>
      </c>
      <c r="M369" s="3" t="str">
        <f t="shared" si="23"/>
        <v/>
      </c>
    </row>
    <row r="370" spans="1:13" x14ac:dyDescent="0.2">
      <c r="A370" s="1" t="s">
        <v>18</v>
      </c>
      <c r="B370" s="1" t="s">
        <v>45</v>
      </c>
      <c r="C370" s="2">
        <v>0</v>
      </c>
      <c r="D370" s="2">
        <v>0</v>
      </c>
      <c r="E370" s="3" t="str">
        <f t="shared" si="20"/>
        <v/>
      </c>
      <c r="F370" s="2">
        <v>0</v>
      </c>
      <c r="G370" s="2">
        <v>1.983E-2</v>
      </c>
      <c r="H370" s="3" t="str">
        <f t="shared" si="21"/>
        <v/>
      </c>
      <c r="I370" s="2">
        <v>0</v>
      </c>
      <c r="J370" s="3" t="str">
        <f t="shared" si="22"/>
        <v/>
      </c>
      <c r="K370" s="2">
        <v>0</v>
      </c>
      <c r="L370" s="2">
        <v>2.5100000000000001E-2</v>
      </c>
      <c r="M370" s="3" t="str">
        <f t="shared" si="23"/>
        <v/>
      </c>
    </row>
    <row r="371" spans="1:13" x14ac:dyDescent="0.2">
      <c r="A371" s="1" t="s">
        <v>19</v>
      </c>
      <c r="B371" s="1" t="s">
        <v>45</v>
      </c>
      <c r="C371" s="2">
        <v>0</v>
      </c>
      <c r="D371" s="2">
        <v>0</v>
      </c>
      <c r="E371" s="3" t="str">
        <f t="shared" si="20"/>
        <v/>
      </c>
      <c r="F371" s="2">
        <v>0</v>
      </c>
      <c r="G371" s="2">
        <v>0</v>
      </c>
      <c r="H371" s="3" t="str">
        <f t="shared" si="21"/>
        <v/>
      </c>
      <c r="I371" s="2">
        <v>0</v>
      </c>
      <c r="J371" s="3" t="str">
        <f t="shared" si="22"/>
        <v/>
      </c>
      <c r="K371" s="2">
        <v>81.825599999999994</v>
      </c>
      <c r="L371" s="2">
        <v>68.126480000000001</v>
      </c>
      <c r="M371" s="3">
        <f t="shared" si="23"/>
        <v>-0.16741850961068416</v>
      </c>
    </row>
    <row r="372" spans="1:13" x14ac:dyDescent="0.2">
      <c r="A372" s="1" t="s">
        <v>20</v>
      </c>
      <c r="B372" s="1" t="s">
        <v>45</v>
      </c>
      <c r="C372" s="2">
        <v>0</v>
      </c>
      <c r="D372" s="2">
        <v>0</v>
      </c>
      <c r="E372" s="3" t="str">
        <f t="shared" si="20"/>
        <v/>
      </c>
      <c r="F372" s="2">
        <v>30.82612</v>
      </c>
      <c r="G372" s="2">
        <v>26.864550000000001</v>
      </c>
      <c r="H372" s="3">
        <f t="shared" si="21"/>
        <v>-0.12851341654415149</v>
      </c>
      <c r="I372" s="2">
        <v>12.43018</v>
      </c>
      <c r="J372" s="3">
        <f t="shared" si="22"/>
        <v>1.1612357986770907</v>
      </c>
      <c r="K372" s="2">
        <v>315.22233999999997</v>
      </c>
      <c r="L372" s="2">
        <v>347.02614999999997</v>
      </c>
      <c r="M372" s="3">
        <f t="shared" si="23"/>
        <v>0.10089326156261635</v>
      </c>
    </row>
    <row r="373" spans="1:13" x14ac:dyDescent="0.2">
      <c r="A373" s="1" t="s">
        <v>23</v>
      </c>
      <c r="B373" s="1" t="s">
        <v>45</v>
      </c>
      <c r="C373" s="2">
        <v>0</v>
      </c>
      <c r="D373" s="2">
        <v>0</v>
      </c>
      <c r="E373" s="3" t="str">
        <f t="shared" si="20"/>
        <v/>
      </c>
      <c r="F373" s="2">
        <v>0</v>
      </c>
      <c r="G373" s="2">
        <v>0</v>
      </c>
      <c r="H373" s="3" t="str">
        <f t="shared" si="21"/>
        <v/>
      </c>
      <c r="I373" s="2">
        <v>0</v>
      </c>
      <c r="J373" s="3" t="str">
        <f t="shared" si="22"/>
        <v/>
      </c>
      <c r="K373" s="2">
        <v>9.1738499999999998</v>
      </c>
      <c r="L373" s="2">
        <v>110.09746</v>
      </c>
      <c r="M373" s="3">
        <f t="shared" si="23"/>
        <v>11.00122740179968</v>
      </c>
    </row>
    <row r="374" spans="1:13" x14ac:dyDescent="0.2">
      <c r="A374" s="1" t="s">
        <v>25</v>
      </c>
      <c r="B374" s="1" t="s">
        <v>45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0</v>
      </c>
      <c r="H374" s="3" t="str">
        <f t="shared" si="21"/>
        <v/>
      </c>
      <c r="I374" s="2">
        <v>5.6919999999999998E-2</v>
      </c>
      <c r="J374" s="3">
        <f t="shared" si="22"/>
        <v>-1</v>
      </c>
      <c r="K374" s="2">
        <v>3.807E-2</v>
      </c>
      <c r="L374" s="2">
        <v>5.6919999999999998E-2</v>
      </c>
      <c r="M374" s="3">
        <f t="shared" si="23"/>
        <v>0.49514053060152352</v>
      </c>
    </row>
    <row r="375" spans="1:13" x14ac:dyDescent="0.2">
      <c r="A375" s="1" t="s">
        <v>27</v>
      </c>
      <c r="B375" s="1" t="s">
        <v>45</v>
      </c>
      <c r="C375" s="2">
        <v>0</v>
      </c>
      <c r="D375" s="2">
        <v>0</v>
      </c>
      <c r="E375" s="3" t="str">
        <f t="shared" si="20"/>
        <v/>
      </c>
      <c r="F375" s="2">
        <v>0</v>
      </c>
      <c r="G375" s="2">
        <v>0</v>
      </c>
      <c r="H375" s="3" t="str">
        <f t="shared" si="21"/>
        <v/>
      </c>
      <c r="I375" s="2">
        <v>0</v>
      </c>
      <c r="J375" s="3" t="str">
        <f t="shared" si="22"/>
        <v/>
      </c>
      <c r="K375" s="2">
        <v>0</v>
      </c>
      <c r="L375" s="2">
        <v>18.328620000000001</v>
      </c>
      <c r="M375" s="3" t="str">
        <f t="shared" si="23"/>
        <v/>
      </c>
    </row>
    <row r="376" spans="1:13" x14ac:dyDescent="0.2">
      <c r="A376" s="6" t="s">
        <v>29</v>
      </c>
      <c r="B376" s="6" t="s">
        <v>45</v>
      </c>
      <c r="C376" s="5">
        <v>0</v>
      </c>
      <c r="D376" s="5">
        <v>0</v>
      </c>
      <c r="E376" s="4" t="str">
        <f t="shared" si="20"/>
        <v/>
      </c>
      <c r="F376" s="5">
        <v>49.24644</v>
      </c>
      <c r="G376" s="5">
        <v>29.20055</v>
      </c>
      <c r="H376" s="4">
        <f t="shared" si="21"/>
        <v>-0.40705257070358791</v>
      </c>
      <c r="I376" s="5">
        <v>12.524039999999999</v>
      </c>
      <c r="J376" s="4">
        <f t="shared" si="22"/>
        <v>1.331559943915861</v>
      </c>
      <c r="K376" s="5">
        <v>513.26817000000005</v>
      </c>
      <c r="L376" s="5">
        <v>564.05286000000001</v>
      </c>
      <c r="M376" s="4">
        <f t="shared" si="23"/>
        <v>9.8943774362629799E-2</v>
      </c>
    </row>
    <row r="377" spans="1:13" x14ac:dyDescent="0.2">
      <c r="A377" s="1" t="s">
        <v>3</v>
      </c>
      <c r="B377" s="1" t="s">
        <v>46</v>
      </c>
      <c r="C377" s="2">
        <v>0</v>
      </c>
      <c r="D377" s="2">
        <v>0</v>
      </c>
      <c r="E377" s="3" t="str">
        <f t="shared" si="20"/>
        <v/>
      </c>
      <c r="F377" s="2">
        <v>0</v>
      </c>
      <c r="G377" s="2">
        <v>0</v>
      </c>
      <c r="H377" s="3" t="str">
        <f t="shared" si="21"/>
        <v/>
      </c>
      <c r="I377" s="2">
        <v>0</v>
      </c>
      <c r="J377" s="3" t="str">
        <f t="shared" si="22"/>
        <v/>
      </c>
      <c r="K377" s="2">
        <v>6.5559999999999993E-2</v>
      </c>
      <c r="L377" s="2">
        <v>0</v>
      </c>
      <c r="M377" s="3">
        <f t="shared" si="23"/>
        <v>-1</v>
      </c>
    </row>
    <row r="378" spans="1:13" x14ac:dyDescent="0.2">
      <c r="A378" s="1" t="s">
        <v>5</v>
      </c>
      <c r="B378" s="1" t="s">
        <v>46</v>
      </c>
      <c r="C378" s="2">
        <v>0</v>
      </c>
      <c r="D378" s="2">
        <v>0</v>
      </c>
      <c r="E378" s="3" t="str">
        <f t="shared" ref="E378:E439" si="24">IF(C378=0,"",(D378/C378-1))</f>
        <v/>
      </c>
      <c r="F378" s="2">
        <v>0</v>
      </c>
      <c r="G378" s="2">
        <v>0</v>
      </c>
      <c r="H378" s="3" t="str">
        <f t="shared" ref="H378:H439" si="25">IF(F378=0,"",(G378/F378-1))</f>
        <v/>
      </c>
      <c r="I378" s="2">
        <v>0</v>
      </c>
      <c r="J378" s="3" t="str">
        <f t="shared" ref="J378:J439" si="26">IF(I378=0,"",(G378/I378-1))</f>
        <v/>
      </c>
      <c r="K378" s="2">
        <v>1.84256</v>
      </c>
      <c r="L378" s="2">
        <v>0</v>
      </c>
      <c r="M378" s="3">
        <f t="shared" ref="M378:M439" si="27">IF(K378=0,"",(L378/K378-1))</f>
        <v>-1</v>
      </c>
    </row>
    <row r="379" spans="1:13" x14ac:dyDescent="0.2">
      <c r="A379" s="1" t="s">
        <v>6</v>
      </c>
      <c r="B379" s="1" t="s">
        <v>46</v>
      </c>
      <c r="C379" s="2">
        <v>0</v>
      </c>
      <c r="D379" s="2">
        <v>0</v>
      </c>
      <c r="E379" s="3" t="str">
        <f t="shared" si="24"/>
        <v/>
      </c>
      <c r="F379" s="2">
        <v>0</v>
      </c>
      <c r="G379" s="2">
        <v>0</v>
      </c>
      <c r="H379" s="3" t="str">
        <f t="shared" si="25"/>
        <v/>
      </c>
      <c r="I379" s="2">
        <v>0</v>
      </c>
      <c r="J379" s="3" t="str">
        <f t="shared" si="26"/>
        <v/>
      </c>
      <c r="K379" s="2">
        <v>2.4247299999999998</v>
      </c>
      <c r="L379" s="2">
        <v>0</v>
      </c>
      <c r="M379" s="3">
        <f t="shared" si="27"/>
        <v>-1</v>
      </c>
    </row>
    <row r="380" spans="1:13" x14ac:dyDescent="0.2">
      <c r="A380" s="1" t="s">
        <v>110</v>
      </c>
      <c r="B380" s="1" t="s">
        <v>46</v>
      </c>
      <c r="C380" s="2">
        <v>0</v>
      </c>
      <c r="D380" s="2">
        <v>0</v>
      </c>
      <c r="E380" s="3" t="str">
        <f t="shared" si="24"/>
        <v/>
      </c>
      <c r="F380" s="2">
        <v>0</v>
      </c>
      <c r="G380" s="2">
        <v>0</v>
      </c>
      <c r="H380" s="3" t="str">
        <f t="shared" si="25"/>
        <v/>
      </c>
      <c r="I380" s="2">
        <v>0</v>
      </c>
      <c r="J380" s="3" t="str">
        <f t="shared" si="26"/>
        <v/>
      </c>
      <c r="K380" s="2">
        <v>4.4109299999999996</v>
      </c>
      <c r="L380" s="2">
        <v>0</v>
      </c>
      <c r="M380" s="3">
        <f t="shared" si="27"/>
        <v>-1</v>
      </c>
    </row>
    <row r="381" spans="1:13" x14ac:dyDescent="0.2">
      <c r="A381" s="1" t="s">
        <v>12</v>
      </c>
      <c r="B381" s="1" t="s">
        <v>46</v>
      </c>
      <c r="C381" s="2">
        <v>0</v>
      </c>
      <c r="D381" s="2">
        <v>0</v>
      </c>
      <c r="E381" s="3" t="str">
        <f t="shared" si="24"/>
        <v/>
      </c>
      <c r="F381" s="2">
        <v>0</v>
      </c>
      <c r="G381" s="2">
        <v>0</v>
      </c>
      <c r="H381" s="3" t="str">
        <f t="shared" si="25"/>
        <v/>
      </c>
      <c r="I381" s="2">
        <v>0</v>
      </c>
      <c r="J381" s="3" t="str">
        <f t="shared" si="26"/>
        <v/>
      </c>
      <c r="K381" s="2">
        <v>524.47378000000003</v>
      </c>
      <c r="L381" s="2">
        <v>1.695E-2</v>
      </c>
      <c r="M381" s="3">
        <f t="shared" si="27"/>
        <v>-0.99996768189250562</v>
      </c>
    </row>
    <row r="382" spans="1:13" x14ac:dyDescent="0.2">
      <c r="A382" s="1" t="s">
        <v>14</v>
      </c>
      <c r="B382" s="1" t="s">
        <v>46</v>
      </c>
      <c r="C382" s="2">
        <v>0</v>
      </c>
      <c r="D382" s="2">
        <v>0</v>
      </c>
      <c r="E382" s="3" t="str">
        <f t="shared" si="24"/>
        <v/>
      </c>
      <c r="F382" s="2">
        <v>0</v>
      </c>
      <c r="G382" s="2">
        <v>0</v>
      </c>
      <c r="H382" s="3" t="str">
        <f t="shared" si="25"/>
        <v/>
      </c>
      <c r="I382" s="2">
        <v>0</v>
      </c>
      <c r="J382" s="3" t="str">
        <f t="shared" si="26"/>
        <v/>
      </c>
      <c r="K382" s="2">
        <v>0.18773999999999999</v>
      </c>
      <c r="L382" s="2">
        <v>0</v>
      </c>
      <c r="M382" s="3">
        <f t="shared" si="27"/>
        <v>-1</v>
      </c>
    </row>
    <row r="383" spans="1:13" x14ac:dyDescent="0.2">
      <c r="A383" s="1" t="s">
        <v>15</v>
      </c>
      <c r="B383" s="1" t="s">
        <v>46</v>
      </c>
      <c r="C383" s="2">
        <v>0</v>
      </c>
      <c r="D383" s="2">
        <v>0</v>
      </c>
      <c r="E383" s="3" t="str">
        <f t="shared" si="24"/>
        <v/>
      </c>
      <c r="F383" s="2">
        <v>164.70352</v>
      </c>
      <c r="G383" s="2">
        <v>200.89776000000001</v>
      </c>
      <c r="H383" s="3">
        <f t="shared" si="25"/>
        <v>0.21975389475586193</v>
      </c>
      <c r="I383" s="2">
        <v>11.962999999999999</v>
      </c>
      <c r="J383" s="3">
        <f t="shared" si="26"/>
        <v>15.793259215915743</v>
      </c>
      <c r="K383" s="2">
        <v>1250.1440399999999</v>
      </c>
      <c r="L383" s="2">
        <v>745.75822000000005</v>
      </c>
      <c r="M383" s="3">
        <f t="shared" si="27"/>
        <v>-0.40346216424788928</v>
      </c>
    </row>
    <row r="384" spans="1:13" x14ac:dyDescent="0.2">
      <c r="A384" s="1" t="s">
        <v>17</v>
      </c>
      <c r="B384" s="1" t="s">
        <v>46</v>
      </c>
      <c r="C384" s="2">
        <v>0</v>
      </c>
      <c r="D384" s="2">
        <v>2.1033200000000001</v>
      </c>
      <c r="E384" s="3" t="str">
        <f t="shared" si="24"/>
        <v/>
      </c>
      <c r="F384" s="2">
        <v>15.56714</v>
      </c>
      <c r="G384" s="2">
        <v>50.880270000000003</v>
      </c>
      <c r="H384" s="3">
        <f t="shared" si="25"/>
        <v>2.2684404457080749</v>
      </c>
      <c r="I384" s="2">
        <v>4.1078299999999999</v>
      </c>
      <c r="J384" s="3">
        <f t="shared" si="26"/>
        <v>11.386167392516244</v>
      </c>
      <c r="K384" s="2">
        <v>292.51308999999998</v>
      </c>
      <c r="L384" s="2">
        <v>207.82229000000001</v>
      </c>
      <c r="M384" s="3">
        <f t="shared" si="27"/>
        <v>-0.28952823957382545</v>
      </c>
    </row>
    <row r="385" spans="1:13" x14ac:dyDescent="0.2">
      <c r="A385" s="1" t="s">
        <v>18</v>
      </c>
      <c r="B385" s="1" t="s">
        <v>46</v>
      </c>
      <c r="C385" s="2">
        <v>0</v>
      </c>
      <c r="D385" s="2">
        <v>0</v>
      </c>
      <c r="E385" s="3" t="str">
        <f t="shared" si="24"/>
        <v/>
      </c>
      <c r="F385" s="2">
        <v>0</v>
      </c>
      <c r="G385" s="2">
        <v>24.212489999999999</v>
      </c>
      <c r="H385" s="3" t="str">
        <f t="shared" si="25"/>
        <v/>
      </c>
      <c r="I385" s="2">
        <v>30.98715</v>
      </c>
      <c r="J385" s="3">
        <f t="shared" si="26"/>
        <v>-0.2186280442054207</v>
      </c>
      <c r="K385" s="2">
        <v>1.2313400000000001</v>
      </c>
      <c r="L385" s="2">
        <v>55.199640000000002</v>
      </c>
      <c r="M385" s="3">
        <f t="shared" si="27"/>
        <v>43.828918089236112</v>
      </c>
    </row>
    <row r="386" spans="1:13" x14ac:dyDescent="0.2">
      <c r="A386" s="1" t="s">
        <v>20</v>
      </c>
      <c r="B386" s="1" t="s">
        <v>46</v>
      </c>
      <c r="C386" s="2">
        <v>0</v>
      </c>
      <c r="D386" s="2">
        <v>0</v>
      </c>
      <c r="E386" s="3" t="str">
        <f t="shared" si="24"/>
        <v/>
      </c>
      <c r="F386" s="2">
        <v>0</v>
      </c>
      <c r="G386" s="2">
        <v>0</v>
      </c>
      <c r="H386" s="3" t="str">
        <f t="shared" si="25"/>
        <v/>
      </c>
      <c r="I386" s="2">
        <v>0</v>
      </c>
      <c r="J386" s="3" t="str">
        <f t="shared" si="26"/>
        <v/>
      </c>
      <c r="K386" s="2">
        <v>0</v>
      </c>
      <c r="L386" s="2">
        <v>7.3762600000000003</v>
      </c>
      <c r="M386" s="3" t="str">
        <f t="shared" si="27"/>
        <v/>
      </c>
    </row>
    <row r="387" spans="1:13" x14ac:dyDescent="0.2">
      <c r="A387" s="1" t="s">
        <v>22</v>
      </c>
      <c r="B387" s="1" t="s">
        <v>46</v>
      </c>
      <c r="C387" s="2">
        <v>0</v>
      </c>
      <c r="D387" s="2">
        <v>0</v>
      </c>
      <c r="E387" s="3" t="str">
        <f t="shared" si="24"/>
        <v/>
      </c>
      <c r="F387" s="2">
        <v>0</v>
      </c>
      <c r="G387" s="2">
        <v>0</v>
      </c>
      <c r="H387" s="3" t="str">
        <f t="shared" si="25"/>
        <v/>
      </c>
      <c r="I387" s="2">
        <v>0</v>
      </c>
      <c r="J387" s="3" t="str">
        <f t="shared" si="26"/>
        <v/>
      </c>
      <c r="K387" s="2">
        <v>2.4</v>
      </c>
      <c r="L387" s="2">
        <v>0</v>
      </c>
      <c r="M387" s="3">
        <f t="shared" si="27"/>
        <v>-1</v>
      </c>
    </row>
    <row r="388" spans="1:13" x14ac:dyDescent="0.2">
      <c r="A388" s="1" t="s">
        <v>23</v>
      </c>
      <c r="B388" s="1" t="s">
        <v>46</v>
      </c>
      <c r="C388" s="2">
        <v>0</v>
      </c>
      <c r="D388" s="2">
        <v>0</v>
      </c>
      <c r="E388" s="3" t="str">
        <f t="shared" si="24"/>
        <v/>
      </c>
      <c r="F388" s="2">
        <v>0</v>
      </c>
      <c r="G388" s="2">
        <v>0</v>
      </c>
      <c r="H388" s="3" t="str">
        <f t="shared" si="25"/>
        <v/>
      </c>
      <c r="I388" s="2">
        <v>0</v>
      </c>
      <c r="J388" s="3" t="str">
        <f t="shared" si="26"/>
        <v/>
      </c>
      <c r="K388" s="2">
        <v>0</v>
      </c>
      <c r="L388" s="2">
        <v>0</v>
      </c>
      <c r="M388" s="3" t="str">
        <f t="shared" si="27"/>
        <v/>
      </c>
    </row>
    <row r="389" spans="1:13" x14ac:dyDescent="0.2">
      <c r="A389" s="1" t="s">
        <v>25</v>
      </c>
      <c r="B389" s="1" t="s">
        <v>46</v>
      </c>
      <c r="C389" s="2">
        <v>0</v>
      </c>
      <c r="D389" s="2">
        <v>0</v>
      </c>
      <c r="E389" s="3" t="str">
        <f t="shared" si="24"/>
        <v/>
      </c>
      <c r="F389" s="2">
        <v>0</v>
      </c>
      <c r="G389" s="2">
        <v>0</v>
      </c>
      <c r="H389" s="3" t="str">
        <f t="shared" si="25"/>
        <v/>
      </c>
      <c r="I389" s="2">
        <v>0</v>
      </c>
      <c r="J389" s="3" t="str">
        <f t="shared" si="26"/>
        <v/>
      </c>
      <c r="K389" s="2">
        <v>0</v>
      </c>
      <c r="L389" s="2">
        <v>0</v>
      </c>
      <c r="M389" s="3" t="str">
        <f t="shared" si="27"/>
        <v/>
      </c>
    </row>
    <row r="390" spans="1:13" x14ac:dyDescent="0.2">
      <c r="A390" s="1" t="s">
        <v>27</v>
      </c>
      <c r="B390" s="1" t="s">
        <v>46</v>
      </c>
      <c r="C390" s="2">
        <v>0</v>
      </c>
      <c r="D390" s="2">
        <v>0</v>
      </c>
      <c r="E390" s="3" t="str">
        <f t="shared" si="24"/>
        <v/>
      </c>
      <c r="F390" s="2">
        <v>56.907760000000003</v>
      </c>
      <c r="G390" s="2">
        <v>0</v>
      </c>
      <c r="H390" s="3">
        <f t="shared" si="25"/>
        <v>-1</v>
      </c>
      <c r="I390" s="2">
        <v>0</v>
      </c>
      <c r="J390" s="3" t="str">
        <f t="shared" si="26"/>
        <v/>
      </c>
      <c r="K390" s="2">
        <v>101.75606000000001</v>
      </c>
      <c r="L390" s="2">
        <v>73.896299999999997</v>
      </c>
      <c r="M390" s="3">
        <f t="shared" si="27"/>
        <v>-0.27378968879101651</v>
      </c>
    </row>
    <row r="391" spans="1:13" x14ac:dyDescent="0.2">
      <c r="A391" s="6" t="s">
        <v>29</v>
      </c>
      <c r="B391" s="6" t="s">
        <v>46</v>
      </c>
      <c r="C391" s="5">
        <v>0</v>
      </c>
      <c r="D391" s="5">
        <v>2.1033200000000001</v>
      </c>
      <c r="E391" s="4" t="str">
        <f t="shared" si="24"/>
        <v/>
      </c>
      <c r="F391" s="5">
        <v>293.52892000000003</v>
      </c>
      <c r="G391" s="5">
        <v>1089.2706900000001</v>
      </c>
      <c r="H391" s="4">
        <f t="shared" si="25"/>
        <v>2.7109484476010062</v>
      </c>
      <c r="I391" s="5">
        <v>56.126370000000001</v>
      </c>
      <c r="J391" s="4">
        <f t="shared" si="26"/>
        <v>18.407467292112425</v>
      </c>
      <c r="K391" s="5">
        <v>4386.3271699999996</v>
      </c>
      <c r="L391" s="5">
        <v>3524.0691999999999</v>
      </c>
      <c r="M391" s="4">
        <f t="shared" si="27"/>
        <v>-0.19657858079929769</v>
      </c>
    </row>
    <row r="392" spans="1:13" x14ac:dyDescent="0.2">
      <c r="A392" s="1" t="s">
        <v>3</v>
      </c>
      <c r="B392" s="1" t="s">
        <v>47</v>
      </c>
      <c r="C392" s="2">
        <v>0</v>
      </c>
      <c r="D392" s="2">
        <v>0</v>
      </c>
      <c r="E392" s="3" t="str">
        <f t="shared" si="24"/>
        <v/>
      </c>
      <c r="F392" s="2">
        <v>6.2014699999999996</v>
      </c>
      <c r="G392" s="2">
        <v>8.7931899999999992</v>
      </c>
      <c r="H392" s="3">
        <f t="shared" si="25"/>
        <v>0.41792026729146481</v>
      </c>
      <c r="I392" s="2">
        <v>4.3447699999999996</v>
      </c>
      <c r="J392" s="3">
        <f t="shared" si="26"/>
        <v>1.0238562685711785</v>
      </c>
      <c r="K392" s="2">
        <v>27.761839999999999</v>
      </c>
      <c r="L392" s="2">
        <v>68.694389999999999</v>
      </c>
      <c r="M392" s="3">
        <f t="shared" si="27"/>
        <v>1.4744177619350878</v>
      </c>
    </row>
    <row r="393" spans="1:13" x14ac:dyDescent="0.2">
      <c r="A393" s="1" t="s">
        <v>5</v>
      </c>
      <c r="B393" s="1" t="s">
        <v>47</v>
      </c>
      <c r="C393" s="2">
        <v>0</v>
      </c>
      <c r="D393" s="2">
        <v>0</v>
      </c>
      <c r="E393" s="3" t="str">
        <f t="shared" si="24"/>
        <v/>
      </c>
      <c r="F393" s="2">
        <v>0</v>
      </c>
      <c r="G393" s="2">
        <v>14.8782</v>
      </c>
      <c r="H393" s="3" t="str">
        <f t="shared" si="25"/>
        <v/>
      </c>
      <c r="I393" s="2">
        <v>8.3553300000000004</v>
      </c>
      <c r="J393" s="3">
        <f t="shared" si="26"/>
        <v>0.78068370728624714</v>
      </c>
      <c r="K393" s="2">
        <v>39.590850000000003</v>
      </c>
      <c r="L393" s="2">
        <v>100.22633999999999</v>
      </c>
      <c r="M393" s="3">
        <f t="shared" si="27"/>
        <v>1.5315531240172917</v>
      </c>
    </row>
    <row r="394" spans="1:13" x14ac:dyDescent="0.2">
      <c r="A394" s="1" t="s">
        <v>6</v>
      </c>
      <c r="B394" s="1" t="s">
        <v>47</v>
      </c>
      <c r="C394" s="2">
        <v>0</v>
      </c>
      <c r="D394" s="2">
        <v>0</v>
      </c>
      <c r="E394" s="3" t="str">
        <f t="shared" si="24"/>
        <v/>
      </c>
      <c r="F394" s="2">
        <v>630.54111</v>
      </c>
      <c r="G394" s="2">
        <v>636.32932000000005</v>
      </c>
      <c r="H394" s="3">
        <f t="shared" si="25"/>
        <v>9.1797503893125132E-3</v>
      </c>
      <c r="I394" s="2">
        <v>495.84455000000003</v>
      </c>
      <c r="J394" s="3">
        <f t="shared" si="26"/>
        <v>0.28332421925379636</v>
      </c>
      <c r="K394" s="2">
        <v>4038.8175999999999</v>
      </c>
      <c r="L394" s="2">
        <v>4032.8910700000001</v>
      </c>
      <c r="M394" s="3">
        <f t="shared" si="27"/>
        <v>-1.4673923377970244E-3</v>
      </c>
    </row>
    <row r="395" spans="1:13" x14ac:dyDescent="0.2">
      <c r="A395" s="1" t="s">
        <v>7</v>
      </c>
      <c r="B395" s="1" t="s">
        <v>47</v>
      </c>
      <c r="C395" s="2">
        <v>0</v>
      </c>
      <c r="D395" s="2">
        <v>0</v>
      </c>
      <c r="E395" s="3" t="str">
        <f t="shared" si="24"/>
        <v/>
      </c>
      <c r="F395" s="2">
        <v>879.48555999999996</v>
      </c>
      <c r="G395" s="2">
        <v>1033.92192</v>
      </c>
      <c r="H395" s="3">
        <f t="shared" si="25"/>
        <v>0.17559851693301254</v>
      </c>
      <c r="I395" s="2">
        <v>395.95715000000001</v>
      </c>
      <c r="J395" s="3">
        <f t="shared" si="26"/>
        <v>1.6111964893170887</v>
      </c>
      <c r="K395" s="2">
        <v>5814.0451999999996</v>
      </c>
      <c r="L395" s="2">
        <v>5330.4597800000001</v>
      </c>
      <c r="M395" s="3">
        <f t="shared" si="27"/>
        <v>-8.3175380198282522E-2</v>
      </c>
    </row>
    <row r="396" spans="1:13" x14ac:dyDescent="0.2">
      <c r="A396" s="1" t="s">
        <v>8</v>
      </c>
      <c r="B396" s="1" t="s">
        <v>47</v>
      </c>
      <c r="C396" s="2">
        <v>0</v>
      </c>
      <c r="D396" s="2">
        <v>0</v>
      </c>
      <c r="E396" s="3" t="str">
        <f t="shared" si="24"/>
        <v/>
      </c>
      <c r="F396" s="2">
        <v>0</v>
      </c>
      <c r="G396" s="2">
        <v>0</v>
      </c>
      <c r="H396" s="3" t="str">
        <f t="shared" si="25"/>
        <v/>
      </c>
      <c r="I396" s="2">
        <v>0</v>
      </c>
      <c r="J396" s="3" t="str">
        <f t="shared" si="26"/>
        <v/>
      </c>
      <c r="K396" s="2">
        <v>4.0699999999999998E-3</v>
      </c>
      <c r="L396" s="2">
        <v>0</v>
      </c>
      <c r="M396" s="3">
        <f t="shared" si="27"/>
        <v>-1</v>
      </c>
    </row>
    <row r="397" spans="1:13" x14ac:dyDescent="0.2">
      <c r="A397" s="1" t="s">
        <v>110</v>
      </c>
      <c r="B397" s="1" t="s">
        <v>47</v>
      </c>
      <c r="C397" s="2">
        <v>0</v>
      </c>
      <c r="D397" s="2">
        <v>5.4247500000000004</v>
      </c>
      <c r="E397" s="3" t="str">
        <f t="shared" si="24"/>
        <v/>
      </c>
      <c r="F397" s="2">
        <v>161.45403999999999</v>
      </c>
      <c r="G397" s="2">
        <v>45.912959999999998</v>
      </c>
      <c r="H397" s="3">
        <f t="shared" si="25"/>
        <v>-0.71562829892643132</v>
      </c>
      <c r="I397" s="2">
        <v>85.8446</v>
      </c>
      <c r="J397" s="3">
        <f t="shared" si="26"/>
        <v>-0.46516193214249935</v>
      </c>
      <c r="K397" s="2">
        <v>1045.0755799999999</v>
      </c>
      <c r="L397" s="2">
        <v>544.87947999999994</v>
      </c>
      <c r="M397" s="3">
        <f t="shared" si="27"/>
        <v>-0.47862193852046564</v>
      </c>
    </row>
    <row r="398" spans="1:13" x14ac:dyDescent="0.2">
      <c r="A398" s="1" t="s">
        <v>11</v>
      </c>
      <c r="B398" s="1" t="s">
        <v>47</v>
      </c>
      <c r="C398" s="2">
        <v>0</v>
      </c>
      <c r="D398" s="2">
        <v>0</v>
      </c>
      <c r="E398" s="3" t="str">
        <f t="shared" si="24"/>
        <v/>
      </c>
      <c r="F398" s="2">
        <v>0</v>
      </c>
      <c r="G398" s="2">
        <v>0</v>
      </c>
      <c r="H398" s="3" t="str">
        <f t="shared" si="25"/>
        <v/>
      </c>
      <c r="I398" s="2">
        <v>0</v>
      </c>
      <c r="J398" s="3" t="str">
        <f t="shared" si="26"/>
        <v/>
      </c>
      <c r="K398" s="2">
        <v>0</v>
      </c>
      <c r="L398" s="2">
        <v>0</v>
      </c>
      <c r="M398" s="3" t="str">
        <f t="shared" si="27"/>
        <v/>
      </c>
    </row>
    <row r="399" spans="1:13" x14ac:dyDescent="0.2">
      <c r="A399" s="1" t="s">
        <v>12</v>
      </c>
      <c r="B399" s="1" t="s">
        <v>47</v>
      </c>
      <c r="C399" s="2">
        <v>0</v>
      </c>
      <c r="D399" s="2">
        <v>0</v>
      </c>
      <c r="E399" s="3" t="str">
        <f t="shared" si="24"/>
        <v/>
      </c>
      <c r="F399" s="2">
        <v>219.62418</v>
      </c>
      <c r="G399" s="2">
        <v>295.64974999999998</v>
      </c>
      <c r="H399" s="3">
        <f t="shared" si="25"/>
        <v>0.34616211202245584</v>
      </c>
      <c r="I399" s="2">
        <v>139.0043</v>
      </c>
      <c r="J399" s="3">
        <f t="shared" si="26"/>
        <v>1.1269108221831985</v>
      </c>
      <c r="K399" s="2">
        <v>1579.6718599999999</v>
      </c>
      <c r="L399" s="2">
        <v>2105.27574</v>
      </c>
      <c r="M399" s="3">
        <f t="shared" si="27"/>
        <v>0.33272978604556536</v>
      </c>
    </row>
    <row r="400" spans="1:13" x14ac:dyDescent="0.2">
      <c r="A400" s="1" t="s">
        <v>13</v>
      </c>
      <c r="B400" s="1" t="s">
        <v>47</v>
      </c>
      <c r="C400" s="2">
        <v>0</v>
      </c>
      <c r="D400" s="2">
        <v>0</v>
      </c>
      <c r="E400" s="3" t="str">
        <f t="shared" si="24"/>
        <v/>
      </c>
      <c r="F400" s="2">
        <v>0.17802999999999999</v>
      </c>
      <c r="G400" s="2">
        <v>256.21019000000001</v>
      </c>
      <c r="H400" s="3">
        <f t="shared" si="25"/>
        <v>1438.1405381115544</v>
      </c>
      <c r="I400" s="2">
        <v>44.548819999999999</v>
      </c>
      <c r="J400" s="3">
        <f t="shared" si="26"/>
        <v>4.7512228157782861</v>
      </c>
      <c r="K400" s="2">
        <v>1411.99962</v>
      </c>
      <c r="L400" s="2">
        <v>936.05700000000002</v>
      </c>
      <c r="M400" s="3">
        <f t="shared" si="27"/>
        <v>-0.33706993490550652</v>
      </c>
    </row>
    <row r="401" spans="1:13" x14ac:dyDescent="0.2">
      <c r="A401" s="1" t="s">
        <v>14</v>
      </c>
      <c r="B401" s="1" t="s">
        <v>47</v>
      </c>
      <c r="C401" s="2">
        <v>0</v>
      </c>
      <c r="D401" s="2">
        <v>0</v>
      </c>
      <c r="E401" s="3" t="str">
        <f t="shared" si="24"/>
        <v/>
      </c>
      <c r="F401" s="2">
        <v>1.3</v>
      </c>
      <c r="G401" s="2">
        <v>10.254949999999999</v>
      </c>
      <c r="H401" s="3">
        <f t="shared" si="25"/>
        <v>6.8884230769230763</v>
      </c>
      <c r="I401" s="2">
        <v>25.300450000000001</v>
      </c>
      <c r="J401" s="3">
        <f t="shared" si="26"/>
        <v>-0.59467321727479161</v>
      </c>
      <c r="K401" s="2">
        <v>137.38471000000001</v>
      </c>
      <c r="L401" s="2">
        <v>81.633279999999999</v>
      </c>
      <c r="M401" s="3">
        <f t="shared" si="27"/>
        <v>-0.40580520204904902</v>
      </c>
    </row>
    <row r="402" spans="1:13" x14ac:dyDescent="0.2">
      <c r="A402" s="1" t="s">
        <v>15</v>
      </c>
      <c r="B402" s="1" t="s">
        <v>47</v>
      </c>
      <c r="C402" s="2">
        <v>46.296900000000001</v>
      </c>
      <c r="D402" s="2">
        <v>59.584919999999997</v>
      </c>
      <c r="E402" s="3">
        <f t="shared" si="24"/>
        <v>0.28701748929193949</v>
      </c>
      <c r="F402" s="2">
        <v>2826.7109399999999</v>
      </c>
      <c r="G402" s="2">
        <v>2463.85572</v>
      </c>
      <c r="H402" s="3">
        <f t="shared" si="25"/>
        <v>-0.12836658140927559</v>
      </c>
      <c r="I402" s="2">
        <v>1863.425</v>
      </c>
      <c r="J402" s="3">
        <f t="shared" si="26"/>
        <v>0.32221888189758108</v>
      </c>
      <c r="K402" s="2">
        <v>22596.75877</v>
      </c>
      <c r="L402" s="2">
        <v>15317.779500000001</v>
      </c>
      <c r="M402" s="3">
        <f t="shared" si="27"/>
        <v>-0.32212492703439166</v>
      </c>
    </row>
    <row r="403" spans="1:13" x14ac:dyDescent="0.2">
      <c r="A403" s="1" t="s">
        <v>16</v>
      </c>
      <c r="B403" s="1" t="s">
        <v>47</v>
      </c>
      <c r="C403" s="2">
        <v>0</v>
      </c>
      <c r="D403" s="2">
        <v>0</v>
      </c>
      <c r="E403" s="3" t="str">
        <f t="shared" si="24"/>
        <v/>
      </c>
      <c r="F403" s="2">
        <v>0</v>
      </c>
      <c r="G403" s="2">
        <v>0</v>
      </c>
      <c r="H403" s="3" t="str">
        <f t="shared" si="25"/>
        <v/>
      </c>
      <c r="I403" s="2">
        <v>0</v>
      </c>
      <c r="J403" s="3" t="str">
        <f t="shared" si="26"/>
        <v/>
      </c>
      <c r="K403" s="2">
        <v>4.4413200000000002</v>
      </c>
      <c r="L403" s="2">
        <v>0</v>
      </c>
      <c r="M403" s="3">
        <f t="shared" si="27"/>
        <v>-1</v>
      </c>
    </row>
    <row r="404" spans="1:13" x14ac:dyDescent="0.2">
      <c r="A404" s="1" t="s">
        <v>17</v>
      </c>
      <c r="B404" s="1" t="s">
        <v>47</v>
      </c>
      <c r="C404" s="2">
        <v>0</v>
      </c>
      <c r="D404" s="2">
        <v>0</v>
      </c>
      <c r="E404" s="3" t="str">
        <f t="shared" si="24"/>
        <v/>
      </c>
      <c r="F404" s="2">
        <v>0</v>
      </c>
      <c r="G404" s="2">
        <v>225.9983</v>
      </c>
      <c r="H404" s="3" t="str">
        <f t="shared" si="25"/>
        <v/>
      </c>
      <c r="I404" s="2">
        <v>18.859950000000001</v>
      </c>
      <c r="J404" s="3">
        <f t="shared" si="26"/>
        <v>10.982974504174189</v>
      </c>
      <c r="K404" s="2">
        <v>9.4308800000000002</v>
      </c>
      <c r="L404" s="2">
        <v>638.89175</v>
      </c>
      <c r="M404" s="3">
        <f t="shared" si="27"/>
        <v>66.744659034999913</v>
      </c>
    </row>
    <row r="405" spans="1:13" x14ac:dyDescent="0.2">
      <c r="A405" s="1" t="s">
        <v>18</v>
      </c>
      <c r="B405" s="1" t="s">
        <v>47</v>
      </c>
      <c r="C405" s="2">
        <v>0</v>
      </c>
      <c r="D405" s="2">
        <v>0</v>
      </c>
      <c r="E405" s="3" t="str">
        <f t="shared" si="24"/>
        <v/>
      </c>
      <c r="F405" s="2">
        <v>85.072540000000004</v>
      </c>
      <c r="G405" s="2">
        <v>176.89606000000001</v>
      </c>
      <c r="H405" s="3">
        <f t="shared" si="25"/>
        <v>1.0793555711396414</v>
      </c>
      <c r="I405" s="2">
        <v>118.32307</v>
      </c>
      <c r="J405" s="3">
        <f t="shared" si="26"/>
        <v>0.49502594887032592</v>
      </c>
      <c r="K405" s="2">
        <v>1136.62537</v>
      </c>
      <c r="L405" s="2">
        <v>1423.56006</v>
      </c>
      <c r="M405" s="3">
        <f t="shared" si="27"/>
        <v>0.25244438279606585</v>
      </c>
    </row>
    <row r="406" spans="1:13" x14ac:dyDescent="0.2">
      <c r="A406" s="1" t="s">
        <v>19</v>
      </c>
      <c r="B406" s="1" t="s">
        <v>47</v>
      </c>
      <c r="C406" s="2">
        <v>0</v>
      </c>
      <c r="D406" s="2">
        <v>0</v>
      </c>
      <c r="E406" s="3" t="str">
        <f t="shared" si="24"/>
        <v/>
      </c>
      <c r="F406" s="2">
        <v>0</v>
      </c>
      <c r="G406" s="2">
        <v>188.48532</v>
      </c>
      <c r="H406" s="3" t="str">
        <f t="shared" si="25"/>
        <v/>
      </c>
      <c r="I406" s="2">
        <v>58.589689999999997</v>
      </c>
      <c r="J406" s="3">
        <f t="shared" si="26"/>
        <v>2.2170390387796899</v>
      </c>
      <c r="K406" s="2">
        <v>485.22953000000001</v>
      </c>
      <c r="L406" s="2">
        <v>351.94731000000002</v>
      </c>
      <c r="M406" s="3">
        <f t="shared" si="27"/>
        <v>-0.27467870720893672</v>
      </c>
    </row>
    <row r="407" spans="1:13" x14ac:dyDescent="0.2">
      <c r="A407" s="1" t="s">
        <v>20</v>
      </c>
      <c r="B407" s="1" t="s">
        <v>47</v>
      </c>
      <c r="C407" s="2">
        <v>0</v>
      </c>
      <c r="D407" s="2">
        <v>14.05588</v>
      </c>
      <c r="E407" s="3" t="str">
        <f t="shared" si="24"/>
        <v/>
      </c>
      <c r="F407" s="2">
        <v>211.87796</v>
      </c>
      <c r="G407" s="2">
        <v>144.02347</v>
      </c>
      <c r="H407" s="3">
        <f t="shared" si="25"/>
        <v>-0.32025270585010346</v>
      </c>
      <c r="I407" s="2">
        <v>18.318480000000001</v>
      </c>
      <c r="J407" s="3">
        <f t="shared" si="26"/>
        <v>6.8621954441634889</v>
      </c>
      <c r="K407" s="2">
        <v>1265.7919899999999</v>
      </c>
      <c r="L407" s="2">
        <v>1021.19343</v>
      </c>
      <c r="M407" s="3">
        <f t="shared" si="27"/>
        <v>-0.19323756346412013</v>
      </c>
    </row>
    <row r="408" spans="1:13" x14ac:dyDescent="0.2">
      <c r="A408" s="1" t="s">
        <v>22</v>
      </c>
      <c r="B408" s="1" t="s">
        <v>47</v>
      </c>
      <c r="C408" s="2">
        <v>63.763660000000002</v>
      </c>
      <c r="D408" s="2">
        <v>266.03422999999998</v>
      </c>
      <c r="E408" s="3">
        <f t="shared" si="24"/>
        <v>3.1721919663959062</v>
      </c>
      <c r="F408" s="2">
        <v>310.65821999999997</v>
      </c>
      <c r="G408" s="2">
        <v>1524.7375400000001</v>
      </c>
      <c r="H408" s="3">
        <f t="shared" si="25"/>
        <v>3.9080869001309546</v>
      </c>
      <c r="I408" s="2">
        <v>306.33767999999998</v>
      </c>
      <c r="J408" s="3">
        <f t="shared" si="26"/>
        <v>3.9773098105332654</v>
      </c>
      <c r="K408" s="2">
        <v>6928.5943500000003</v>
      </c>
      <c r="L408" s="2">
        <v>5390.3063899999997</v>
      </c>
      <c r="M408" s="3">
        <f t="shared" si="27"/>
        <v>-0.22202020818263091</v>
      </c>
    </row>
    <row r="409" spans="1:13" x14ac:dyDescent="0.2">
      <c r="A409" s="1" t="s">
        <v>23</v>
      </c>
      <c r="B409" s="1" t="s">
        <v>47</v>
      </c>
      <c r="C409" s="2">
        <v>416.00283000000002</v>
      </c>
      <c r="D409" s="2">
        <v>137.31502</v>
      </c>
      <c r="E409" s="3">
        <f t="shared" si="24"/>
        <v>-0.6699180628170246</v>
      </c>
      <c r="F409" s="2">
        <v>6002.3319199999996</v>
      </c>
      <c r="G409" s="2">
        <v>3869.84429</v>
      </c>
      <c r="H409" s="3">
        <f t="shared" si="25"/>
        <v>-0.35527652559407275</v>
      </c>
      <c r="I409" s="2">
        <v>2919.6564800000001</v>
      </c>
      <c r="J409" s="3">
        <f t="shared" si="26"/>
        <v>0.32544507085299301</v>
      </c>
      <c r="K409" s="2">
        <v>38159.317389999997</v>
      </c>
      <c r="L409" s="2">
        <v>31477.466469999999</v>
      </c>
      <c r="M409" s="3">
        <f t="shared" si="27"/>
        <v>-0.17510404737352658</v>
      </c>
    </row>
    <row r="410" spans="1:13" x14ac:dyDescent="0.2">
      <c r="A410" s="1" t="s">
        <v>25</v>
      </c>
      <c r="B410" s="1" t="s">
        <v>47</v>
      </c>
      <c r="C410" s="2">
        <v>0</v>
      </c>
      <c r="D410" s="2">
        <v>0</v>
      </c>
      <c r="E410" s="3" t="str">
        <f t="shared" si="24"/>
        <v/>
      </c>
      <c r="F410" s="2">
        <v>0</v>
      </c>
      <c r="G410" s="2">
        <v>0</v>
      </c>
      <c r="H410" s="3" t="str">
        <f t="shared" si="25"/>
        <v/>
      </c>
      <c r="I410" s="2">
        <v>0</v>
      </c>
      <c r="J410" s="3" t="str">
        <f t="shared" si="26"/>
        <v/>
      </c>
      <c r="K410" s="2">
        <v>0</v>
      </c>
      <c r="L410" s="2">
        <v>0.82840000000000003</v>
      </c>
      <c r="M410" s="3" t="str">
        <f t="shared" si="27"/>
        <v/>
      </c>
    </row>
    <row r="411" spans="1:13" x14ac:dyDescent="0.2">
      <c r="A411" s="1" t="s">
        <v>27</v>
      </c>
      <c r="B411" s="1" t="s">
        <v>47</v>
      </c>
      <c r="C411" s="2">
        <v>0</v>
      </c>
      <c r="D411" s="2">
        <v>0</v>
      </c>
      <c r="E411" s="3" t="str">
        <f t="shared" si="24"/>
        <v/>
      </c>
      <c r="F411" s="2">
        <v>0</v>
      </c>
      <c r="G411" s="2">
        <v>0</v>
      </c>
      <c r="H411" s="3" t="str">
        <f t="shared" si="25"/>
        <v/>
      </c>
      <c r="I411" s="2">
        <v>0</v>
      </c>
      <c r="J411" s="3" t="str">
        <f t="shared" si="26"/>
        <v/>
      </c>
      <c r="K411" s="2">
        <v>0.35981999999999997</v>
      </c>
      <c r="L411" s="2">
        <v>0</v>
      </c>
      <c r="M411" s="3">
        <f t="shared" si="27"/>
        <v>-1</v>
      </c>
    </row>
    <row r="412" spans="1:13" x14ac:dyDescent="0.2">
      <c r="A412" s="1" t="s">
        <v>28</v>
      </c>
      <c r="B412" s="1" t="s">
        <v>47</v>
      </c>
      <c r="C412" s="2">
        <v>0</v>
      </c>
      <c r="D412" s="2">
        <v>0</v>
      </c>
      <c r="E412" s="3" t="str">
        <f t="shared" si="24"/>
        <v/>
      </c>
      <c r="F412" s="2">
        <v>0</v>
      </c>
      <c r="G412" s="2">
        <v>1.8693500000000001</v>
      </c>
      <c r="H412" s="3" t="str">
        <f t="shared" si="25"/>
        <v/>
      </c>
      <c r="I412" s="2">
        <v>0</v>
      </c>
      <c r="J412" s="3" t="str">
        <f t="shared" si="26"/>
        <v/>
      </c>
      <c r="K412" s="2">
        <v>11.997350000000001</v>
      </c>
      <c r="L412" s="2">
        <v>10.41906</v>
      </c>
      <c r="M412" s="3">
        <f t="shared" si="27"/>
        <v>-0.1315532180023089</v>
      </c>
    </row>
    <row r="413" spans="1:13" x14ac:dyDescent="0.2">
      <c r="A413" s="6" t="s">
        <v>29</v>
      </c>
      <c r="B413" s="6" t="s">
        <v>47</v>
      </c>
      <c r="C413" s="5">
        <v>526.06339000000003</v>
      </c>
      <c r="D413" s="5">
        <v>482.41480000000001</v>
      </c>
      <c r="E413" s="4">
        <f t="shared" si="24"/>
        <v>-8.2972111022589945E-2</v>
      </c>
      <c r="F413" s="5">
        <v>11335.43597</v>
      </c>
      <c r="G413" s="5">
        <v>10897.660529999999</v>
      </c>
      <c r="H413" s="4">
        <f t="shared" si="25"/>
        <v>-3.8620079647452732E-2</v>
      </c>
      <c r="I413" s="5">
        <v>6502.7103200000001</v>
      </c>
      <c r="J413" s="4">
        <f t="shared" si="26"/>
        <v>0.67586436942803862</v>
      </c>
      <c r="K413" s="5">
        <v>84692.898100000006</v>
      </c>
      <c r="L413" s="5">
        <v>68832.509449999998</v>
      </c>
      <c r="M413" s="4">
        <f t="shared" si="27"/>
        <v>-0.18726940517814217</v>
      </c>
    </row>
    <row r="414" spans="1:13" x14ac:dyDescent="0.2">
      <c r="A414" s="1" t="s">
        <v>3</v>
      </c>
      <c r="B414" s="1" t="s">
        <v>48</v>
      </c>
      <c r="C414" s="2">
        <v>0</v>
      </c>
      <c r="D414" s="2">
        <v>0</v>
      </c>
      <c r="E414" s="3" t="str">
        <f t="shared" si="24"/>
        <v/>
      </c>
      <c r="F414" s="2">
        <v>0</v>
      </c>
      <c r="G414" s="2">
        <v>6.48</v>
      </c>
      <c r="H414" s="3" t="str">
        <f t="shared" si="25"/>
        <v/>
      </c>
      <c r="I414" s="2">
        <v>2.1602000000000001</v>
      </c>
      <c r="J414" s="3">
        <f t="shared" si="26"/>
        <v>1.9997222479400056</v>
      </c>
      <c r="K414" s="2">
        <v>145.11037999999999</v>
      </c>
      <c r="L414" s="2">
        <v>91.475229999999996</v>
      </c>
      <c r="M414" s="3">
        <f t="shared" si="27"/>
        <v>-0.36961621904649411</v>
      </c>
    </row>
    <row r="415" spans="1:13" x14ac:dyDescent="0.2">
      <c r="A415" s="1" t="s">
        <v>5</v>
      </c>
      <c r="B415" s="1" t="s">
        <v>48</v>
      </c>
      <c r="C415" s="2">
        <v>0</v>
      </c>
      <c r="D415" s="2">
        <v>0</v>
      </c>
      <c r="E415" s="3" t="str">
        <f t="shared" si="24"/>
        <v/>
      </c>
      <c r="F415" s="2">
        <v>0</v>
      </c>
      <c r="G415" s="2">
        <v>618.34271000000001</v>
      </c>
      <c r="H415" s="3" t="str">
        <f t="shared" si="25"/>
        <v/>
      </c>
      <c r="I415" s="2">
        <v>1000.625</v>
      </c>
      <c r="J415" s="3">
        <f t="shared" si="26"/>
        <v>-0.38204351280449722</v>
      </c>
      <c r="K415" s="2">
        <v>1500.28532</v>
      </c>
      <c r="L415" s="2">
        <v>3874.8709199999998</v>
      </c>
      <c r="M415" s="3">
        <f t="shared" si="27"/>
        <v>1.5827560053710314</v>
      </c>
    </row>
    <row r="416" spans="1:13" x14ac:dyDescent="0.2">
      <c r="A416" s="1" t="s">
        <v>6</v>
      </c>
      <c r="B416" s="1" t="s">
        <v>48</v>
      </c>
      <c r="C416" s="2">
        <v>0</v>
      </c>
      <c r="D416" s="2">
        <v>0</v>
      </c>
      <c r="E416" s="3" t="str">
        <f t="shared" si="24"/>
        <v/>
      </c>
      <c r="F416" s="2">
        <v>618.93293000000006</v>
      </c>
      <c r="G416" s="2">
        <v>69.750510000000006</v>
      </c>
      <c r="H416" s="3">
        <f t="shared" si="25"/>
        <v>-0.8873052206157459</v>
      </c>
      <c r="I416" s="2">
        <v>140.39511999999999</v>
      </c>
      <c r="J416" s="3">
        <f t="shared" si="26"/>
        <v>-0.50318422748596947</v>
      </c>
      <c r="K416" s="2">
        <v>3132.2860099999998</v>
      </c>
      <c r="L416" s="2">
        <v>1382.82034</v>
      </c>
      <c r="M416" s="3">
        <f t="shared" si="27"/>
        <v>-0.55852679621679879</v>
      </c>
    </row>
    <row r="417" spans="1:13" x14ac:dyDescent="0.2">
      <c r="A417" s="1" t="s">
        <v>110</v>
      </c>
      <c r="B417" s="1" t="s">
        <v>48</v>
      </c>
      <c r="C417" s="2">
        <v>0</v>
      </c>
      <c r="D417" s="2">
        <v>0</v>
      </c>
      <c r="E417" s="3" t="str">
        <f t="shared" si="24"/>
        <v/>
      </c>
      <c r="F417" s="2">
        <v>0</v>
      </c>
      <c r="G417" s="2">
        <v>0</v>
      </c>
      <c r="H417" s="3" t="str">
        <f t="shared" si="25"/>
        <v/>
      </c>
      <c r="I417" s="2">
        <v>0</v>
      </c>
      <c r="J417" s="3" t="str">
        <f t="shared" si="26"/>
        <v/>
      </c>
      <c r="K417" s="2">
        <v>0.61299999999999999</v>
      </c>
      <c r="L417" s="2">
        <v>3.1592199999999999</v>
      </c>
      <c r="M417" s="3">
        <f t="shared" si="27"/>
        <v>4.1537030995106035</v>
      </c>
    </row>
    <row r="418" spans="1:13" x14ac:dyDescent="0.2">
      <c r="A418" s="1" t="s">
        <v>11</v>
      </c>
      <c r="B418" s="1" t="s">
        <v>48</v>
      </c>
      <c r="C418" s="2">
        <v>0</v>
      </c>
      <c r="D418" s="2">
        <v>0</v>
      </c>
      <c r="E418" s="3" t="str">
        <f t="shared" si="24"/>
        <v/>
      </c>
      <c r="F418" s="2">
        <v>0</v>
      </c>
      <c r="G418" s="2">
        <v>0</v>
      </c>
      <c r="H418" s="3" t="str">
        <f t="shared" si="25"/>
        <v/>
      </c>
      <c r="I418" s="2">
        <v>0</v>
      </c>
      <c r="J418" s="3" t="str">
        <f t="shared" si="26"/>
        <v/>
      </c>
      <c r="K418" s="2">
        <v>0</v>
      </c>
      <c r="L418" s="2">
        <v>0.74929000000000001</v>
      </c>
      <c r="M418" s="3" t="str">
        <f t="shared" si="27"/>
        <v/>
      </c>
    </row>
    <row r="419" spans="1:13" x14ac:dyDescent="0.2">
      <c r="A419" s="1" t="s">
        <v>12</v>
      </c>
      <c r="B419" s="1" t="s">
        <v>48</v>
      </c>
      <c r="C419" s="2">
        <v>0</v>
      </c>
      <c r="D419" s="2">
        <v>0</v>
      </c>
      <c r="E419" s="3" t="str">
        <f t="shared" si="24"/>
        <v/>
      </c>
      <c r="F419" s="2">
        <v>7.084E-2</v>
      </c>
      <c r="G419" s="2">
        <v>0</v>
      </c>
      <c r="H419" s="3">
        <f t="shared" si="25"/>
        <v>-1</v>
      </c>
      <c r="I419" s="2">
        <v>0</v>
      </c>
      <c r="J419" s="3" t="str">
        <f t="shared" si="26"/>
        <v/>
      </c>
      <c r="K419" s="2">
        <v>16.477419999999999</v>
      </c>
      <c r="L419" s="2">
        <v>3.95838</v>
      </c>
      <c r="M419" s="3">
        <f t="shared" si="27"/>
        <v>-0.75976942992288843</v>
      </c>
    </row>
    <row r="420" spans="1:13" x14ac:dyDescent="0.2">
      <c r="A420" s="1" t="s">
        <v>13</v>
      </c>
      <c r="B420" s="1" t="s">
        <v>48</v>
      </c>
      <c r="C420" s="2">
        <v>0</v>
      </c>
      <c r="D420" s="2">
        <v>0</v>
      </c>
      <c r="E420" s="3" t="str">
        <f t="shared" si="24"/>
        <v/>
      </c>
      <c r="F420" s="2">
        <v>15.34944</v>
      </c>
      <c r="G420" s="2">
        <v>12.69964</v>
      </c>
      <c r="H420" s="3">
        <f t="shared" si="25"/>
        <v>-0.17263170513061055</v>
      </c>
      <c r="I420" s="2">
        <v>0</v>
      </c>
      <c r="J420" s="3" t="str">
        <f t="shared" si="26"/>
        <v/>
      </c>
      <c r="K420" s="2">
        <v>119.24187000000001</v>
      </c>
      <c r="L420" s="2">
        <v>120.2002</v>
      </c>
      <c r="M420" s="3">
        <f t="shared" si="27"/>
        <v>8.0368581941896444E-3</v>
      </c>
    </row>
    <row r="421" spans="1:13" x14ac:dyDescent="0.2">
      <c r="A421" s="1" t="s">
        <v>14</v>
      </c>
      <c r="B421" s="1" t="s">
        <v>48</v>
      </c>
      <c r="C421" s="2">
        <v>0</v>
      </c>
      <c r="D421" s="2">
        <v>0</v>
      </c>
      <c r="E421" s="3" t="str">
        <f t="shared" si="24"/>
        <v/>
      </c>
      <c r="F421" s="2">
        <v>41.548000000000002</v>
      </c>
      <c r="G421" s="2">
        <v>27.146889999999999</v>
      </c>
      <c r="H421" s="3">
        <f t="shared" si="25"/>
        <v>-0.34661379609126797</v>
      </c>
      <c r="I421" s="2">
        <v>3.4230100000000001</v>
      </c>
      <c r="J421" s="3">
        <f t="shared" si="26"/>
        <v>6.9307071846123725</v>
      </c>
      <c r="K421" s="2">
        <v>186.19497000000001</v>
      </c>
      <c r="L421" s="2">
        <v>84.326980000000006</v>
      </c>
      <c r="M421" s="3">
        <f t="shared" si="27"/>
        <v>-0.54710387718851905</v>
      </c>
    </row>
    <row r="422" spans="1:13" x14ac:dyDescent="0.2">
      <c r="A422" s="1" t="s">
        <v>15</v>
      </c>
      <c r="B422" s="1" t="s">
        <v>48</v>
      </c>
      <c r="C422" s="2">
        <v>0</v>
      </c>
      <c r="D422" s="2">
        <v>0</v>
      </c>
      <c r="E422" s="3" t="str">
        <f t="shared" si="24"/>
        <v/>
      </c>
      <c r="F422" s="2">
        <v>51.559980000000003</v>
      </c>
      <c r="G422" s="2">
        <v>143.36118999999999</v>
      </c>
      <c r="H422" s="3">
        <f t="shared" si="25"/>
        <v>1.7804741196563687</v>
      </c>
      <c r="I422" s="2">
        <v>33.299810000000001</v>
      </c>
      <c r="J422" s="3">
        <f t="shared" si="26"/>
        <v>3.3051654048476546</v>
      </c>
      <c r="K422" s="2">
        <v>161.07356999999999</v>
      </c>
      <c r="L422" s="2">
        <v>319.99686000000003</v>
      </c>
      <c r="M422" s="3">
        <f t="shared" si="27"/>
        <v>0.98665032382407647</v>
      </c>
    </row>
    <row r="423" spans="1:13" x14ac:dyDescent="0.2">
      <c r="A423" s="1" t="s">
        <v>16</v>
      </c>
      <c r="B423" s="1" t="s">
        <v>48</v>
      </c>
      <c r="C423" s="2">
        <v>0</v>
      </c>
      <c r="D423" s="2">
        <v>0</v>
      </c>
      <c r="E423" s="3" t="str">
        <f t="shared" si="24"/>
        <v/>
      </c>
      <c r="F423" s="2">
        <v>0</v>
      </c>
      <c r="G423" s="2">
        <v>0</v>
      </c>
      <c r="H423" s="3" t="str">
        <f t="shared" si="25"/>
        <v/>
      </c>
      <c r="I423" s="2">
        <v>0</v>
      </c>
      <c r="J423" s="3" t="str">
        <f t="shared" si="26"/>
        <v/>
      </c>
      <c r="K423" s="2">
        <v>0</v>
      </c>
      <c r="L423" s="2">
        <v>0.40588000000000002</v>
      </c>
      <c r="M423" s="3" t="str">
        <f t="shared" si="27"/>
        <v/>
      </c>
    </row>
    <row r="424" spans="1:13" x14ac:dyDescent="0.2">
      <c r="A424" s="1" t="s">
        <v>17</v>
      </c>
      <c r="B424" s="1" t="s">
        <v>48</v>
      </c>
      <c r="C424" s="2">
        <v>412.14666</v>
      </c>
      <c r="D424" s="2">
        <v>735.73716000000002</v>
      </c>
      <c r="E424" s="3">
        <f t="shared" si="24"/>
        <v>0.7851343499908503</v>
      </c>
      <c r="F424" s="2">
        <v>14871.500669999999</v>
      </c>
      <c r="G424" s="2">
        <v>16742.916300000001</v>
      </c>
      <c r="H424" s="3">
        <f t="shared" si="25"/>
        <v>0.1258390576396351</v>
      </c>
      <c r="I424" s="2">
        <v>10402.961300000001</v>
      </c>
      <c r="J424" s="3">
        <f t="shared" si="26"/>
        <v>0.60943752621669356</v>
      </c>
      <c r="K424" s="2">
        <v>92004.971609999993</v>
      </c>
      <c r="L424" s="2">
        <v>87366.205960000007</v>
      </c>
      <c r="M424" s="3">
        <f t="shared" si="27"/>
        <v>-5.0418641175862255E-2</v>
      </c>
    </row>
    <row r="425" spans="1:13" x14ac:dyDescent="0.2">
      <c r="A425" s="1" t="s">
        <v>18</v>
      </c>
      <c r="B425" s="1" t="s">
        <v>48</v>
      </c>
      <c r="C425" s="2">
        <v>28.718489999999999</v>
      </c>
      <c r="D425" s="2">
        <v>0</v>
      </c>
      <c r="E425" s="3">
        <f t="shared" si="24"/>
        <v>-1</v>
      </c>
      <c r="F425" s="2">
        <v>123.13247</v>
      </c>
      <c r="G425" s="2">
        <v>472.41237999999998</v>
      </c>
      <c r="H425" s="3">
        <f t="shared" si="25"/>
        <v>2.8366190493864045</v>
      </c>
      <c r="I425" s="2">
        <v>209.76007999999999</v>
      </c>
      <c r="J425" s="3">
        <f t="shared" si="26"/>
        <v>1.2521557962792538</v>
      </c>
      <c r="K425" s="2">
        <v>2836.1579499999998</v>
      </c>
      <c r="L425" s="2">
        <v>4859.0673500000003</v>
      </c>
      <c r="M425" s="3">
        <f t="shared" si="27"/>
        <v>0.71325696088259138</v>
      </c>
    </row>
    <row r="426" spans="1:13" x14ac:dyDescent="0.2">
      <c r="A426" s="1" t="s">
        <v>19</v>
      </c>
      <c r="B426" s="1" t="s">
        <v>48</v>
      </c>
      <c r="C426" s="2">
        <v>0</v>
      </c>
      <c r="D426" s="2">
        <v>0</v>
      </c>
      <c r="E426" s="3" t="str">
        <f t="shared" si="24"/>
        <v/>
      </c>
      <c r="F426" s="2">
        <v>0</v>
      </c>
      <c r="G426" s="2">
        <v>0</v>
      </c>
      <c r="H426" s="3" t="str">
        <f t="shared" si="25"/>
        <v/>
      </c>
      <c r="I426" s="2">
        <v>2.4000000000000001E-4</v>
      </c>
      <c r="J426" s="3">
        <f t="shared" si="26"/>
        <v>-1</v>
      </c>
      <c r="K426" s="2">
        <v>4.0538699999999999</v>
      </c>
      <c r="L426" s="2">
        <v>2.4000000000000001E-4</v>
      </c>
      <c r="M426" s="3">
        <f t="shared" si="27"/>
        <v>-0.99994079731219798</v>
      </c>
    </row>
    <row r="427" spans="1:13" x14ac:dyDescent="0.2">
      <c r="A427" s="1" t="s">
        <v>20</v>
      </c>
      <c r="B427" s="1" t="s">
        <v>48</v>
      </c>
      <c r="C427" s="2">
        <v>0</v>
      </c>
      <c r="D427" s="2">
        <v>0</v>
      </c>
      <c r="E427" s="3" t="str">
        <f t="shared" si="24"/>
        <v/>
      </c>
      <c r="F427" s="2">
        <v>176.20123000000001</v>
      </c>
      <c r="G427" s="2">
        <v>127.41636</v>
      </c>
      <c r="H427" s="3">
        <f t="shared" si="25"/>
        <v>-0.2768702011898555</v>
      </c>
      <c r="I427" s="2">
        <v>99.034080000000003</v>
      </c>
      <c r="J427" s="3">
        <f t="shared" si="26"/>
        <v>0.28659104017526071</v>
      </c>
      <c r="K427" s="2">
        <v>1316.3907200000001</v>
      </c>
      <c r="L427" s="2">
        <v>1227.1433500000001</v>
      </c>
      <c r="M427" s="3">
        <f t="shared" si="27"/>
        <v>-6.7797021540838553E-2</v>
      </c>
    </row>
    <row r="428" spans="1:13" x14ac:dyDescent="0.2">
      <c r="A428" s="1" t="s">
        <v>22</v>
      </c>
      <c r="B428" s="1" t="s">
        <v>48</v>
      </c>
      <c r="C428" s="2">
        <v>0</v>
      </c>
      <c r="D428" s="2">
        <v>0</v>
      </c>
      <c r="E428" s="3" t="str">
        <f t="shared" si="24"/>
        <v/>
      </c>
      <c r="F428" s="2">
        <v>0</v>
      </c>
      <c r="G428" s="2">
        <v>62.746540000000003</v>
      </c>
      <c r="H428" s="3" t="str">
        <f t="shared" si="25"/>
        <v/>
      </c>
      <c r="I428" s="2">
        <v>9.5983900000000002</v>
      </c>
      <c r="J428" s="3">
        <f t="shared" si="26"/>
        <v>5.5371942586204561</v>
      </c>
      <c r="K428" s="2">
        <v>65.8</v>
      </c>
      <c r="L428" s="2">
        <v>199.34818000000001</v>
      </c>
      <c r="M428" s="3">
        <f t="shared" si="27"/>
        <v>2.0296075987841951</v>
      </c>
    </row>
    <row r="429" spans="1:13" x14ac:dyDescent="0.2">
      <c r="A429" s="1" t="s">
        <v>23</v>
      </c>
      <c r="B429" s="1" t="s">
        <v>48</v>
      </c>
      <c r="C429" s="2">
        <v>0</v>
      </c>
      <c r="D429" s="2">
        <v>38.212359999999997</v>
      </c>
      <c r="E429" s="3" t="str">
        <f t="shared" si="24"/>
        <v/>
      </c>
      <c r="F429" s="2">
        <v>0</v>
      </c>
      <c r="G429" s="2">
        <v>61.588360000000002</v>
      </c>
      <c r="H429" s="3" t="str">
        <f t="shared" si="25"/>
        <v/>
      </c>
      <c r="I429" s="2">
        <v>0</v>
      </c>
      <c r="J429" s="3" t="str">
        <f t="shared" si="26"/>
        <v/>
      </c>
      <c r="K429" s="2">
        <v>145.428</v>
      </c>
      <c r="L429" s="2">
        <v>201.76875999999999</v>
      </c>
      <c r="M429" s="3">
        <f t="shared" si="27"/>
        <v>0.38741342795060096</v>
      </c>
    </row>
    <row r="430" spans="1:13" x14ac:dyDescent="0.2">
      <c r="A430" s="1" t="s">
        <v>24</v>
      </c>
      <c r="B430" s="1" t="s">
        <v>48</v>
      </c>
      <c r="C430" s="2">
        <v>0</v>
      </c>
      <c r="D430" s="2">
        <v>0</v>
      </c>
      <c r="E430" s="3" t="str">
        <f t="shared" si="24"/>
        <v/>
      </c>
      <c r="F430" s="2">
        <v>0</v>
      </c>
      <c r="G430" s="2">
        <v>0</v>
      </c>
      <c r="H430" s="3" t="str">
        <f t="shared" si="25"/>
        <v/>
      </c>
      <c r="I430" s="2">
        <v>0</v>
      </c>
      <c r="J430" s="3" t="str">
        <f t="shared" si="26"/>
        <v/>
      </c>
      <c r="K430" s="2">
        <v>9.1546099999999999</v>
      </c>
      <c r="L430" s="2">
        <v>56.270890000000001</v>
      </c>
      <c r="M430" s="3">
        <f t="shared" si="27"/>
        <v>5.1467271680606821</v>
      </c>
    </row>
    <row r="431" spans="1:13" x14ac:dyDescent="0.2">
      <c r="A431" s="1" t="s">
        <v>25</v>
      </c>
      <c r="B431" s="1" t="s">
        <v>48</v>
      </c>
      <c r="C431" s="2">
        <v>0</v>
      </c>
      <c r="D431" s="2">
        <v>0</v>
      </c>
      <c r="E431" s="3" t="str">
        <f t="shared" si="24"/>
        <v/>
      </c>
      <c r="F431" s="2">
        <v>0</v>
      </c>
      <c r="G431" s="2">
        <v>2.2392500000000002</v>
      </c>
      <c r="H431" s="3" t="str">
        <f t="shared" si="25"/>
        <v/>
      </c>
      <c r="I431" s="2">
        <v>0</v>
      </c>
      <c r="J431" s="3" t="str">
        <f t="shared" si="26"/>
        <v/>
      </c>
      <c r="K431" s="2">
        <v>0.5222</v>
      </c>
      <c r="L431" s="2">
        <v>11.885540000000001</v>
      </c>
      <c r="M431" s="3">
        <f t="shared" si="27"/>
        <v>21.760513213328228</v>
      </c>
    </row>
    <row r="432" spans="1:13" x14ac:dyDescent="0.2">
      <c r="A432" s="1" t="s">
        <v>27</v>
      </c>
      <c r="B432" s="1" t="s">
        <v>48</v>
      </c>
      <c r="C432" s="2">
        <v>0</v>
      </c>
      <c r="D432" s="2">
        <v>0</v>
      </c>
      <c r="E432" s="3" t="str">
        <f t="shared" si="24"/>
        <v/>
      </c>
      <c r="F432" s="2">
        <v>0</v>
      </c>
      <c r="G432" s="2">
        <v>30.228290000000001</v>
      </c>
      <c r="H432" s="3" t="str">
        <f t="shared" si="25"/>
        <v/>
      </c>
      <c r="I432" s="2">
        <v>132.95751999999999</v>
      </c>
      <c r="J432" s="3">
        <f t="shared" si="26"/>
        <v>-0.77264700785634388</v>
      </c>
      <c r="K432" s="2">
        <v>143.83197000000001</v>
      </c>
      <c r="L432" s="2">
        <v>391.28661</v>
      </c>
      <c r="M432" s="3">
        <f t="shared" si="27"/>
        <v>1.7204425413904847</v>
      </c>
    </row>
    <row r="433" spans="1:13" x14ac:dyDescent="0.2">
      <c r="A433" s="1" t="s">
        <v>28</v>
      </c>
      <c r="B433" s="1" t="s">
        <v>48</v>
      </c>
      <c r="C433" s="2">
        <v>0</v>
      </c>
      <c r="D433" s="2">
        <v>0</v>
      </c>
      <c r="E433" s="3" t="str">
        <f t="shared" si="24"/>
        <v/>
      </c>
      <c r="F433" s="2">
        <v>0</v>
      </c>
      <c r="G433" s="2">
        <v>0</v>
      </c>
      <c r="H433" s="3" t="str">
        <f t="shared" si="25"/>
        <v/>
      </c>
      <c r="I433" s="2">
        <v>0</v>
      </c>
      <c r="J433" s="3" t="str">
        <f t="shared" si="26"/>
        <v/>
      </c>
      <c r="K433" s="2">
        <v>0.72970000000000002</v>
      </c>
      <c r="L433" s="2">
        <v>0</v>
      </c>
      <c r="M433" s="3">
        <f t="shared" si="27"/>
        <v>-1</v>
      </c>
    </row>
    <row r="434" spans="1:13" x14ac:dyDescent="0.2">
      <c r="A434" s="6" t="s">
        <v>29</v>
      </c>
      <c r="B434" s="6" t="s">
        <v>48</v>
      </c>
      <c r="C434" s="5">
        <v>569.20297000000005</v>
      </c>
      <c r="D434" s="5">
        <v>773.94952000000001</v>
      </c>
      <c r="E434" s="4">
        <f t="shared" si="24"/>
        <v>0.35970745198325282</v>
      </c>
      <c r="F434" s="5">
        <v>17265.685649999999</v>
      </c>
      <c r="G434" s="5">
        <v>19846.200229999999</v>
      </c>
      <c r="H434" s="4">
        <f t="shared" si="25"/>
        <v>0.14945914296777429</v>
      </c>
      <c r="I434" s="5">
        <v>12391.048360000001</v>
      </c>
      <c r="J434" s="4">
        <f t="shared" si="26"/>
        <v>0.60165626453902377</v>
      </c>
      <c r="K434" s="5">
        <v>111232.58616000001</v>
      </c>
      <c r="L434" s="5">
        <v>108557.90553</v>
      </c>
      <c r="M434" s="4">
        <f t="shared" si="27"/>
        <v>-2.4045836947031551E-2</v>
      </c>
    </row>
    <row r="435" spans="1:13" x14ac:dyDescent="0.2">
      <c r="A435" s="1" t="s">
        <v>3</v>
      </c>
      <c r="B435" s="1" t="s">
        <v>49</v>
      </c>
      <c r="C435" s="2">
        <v>9619.7965100000001</v>
      </c>
      <c r="D435" s="2">
        <v>3331.3329199999998</v>
      </c>
      <c r="E435" s="3">
        <f t="shared" si="24"/>
        <v>-0.65370027146239496</v>
      </c>
      <c r="F435" s="2">
        <v>76035.70276</v>
      </c>
      <c r="G435" s="2">
        <v>35922.340629999999</v>
      </c>
      <c r="H435" s="3">
        <f t="shared" si="25"/>
        <v>-0.52755956312542152</v>
      </c>
      <c r="I435" s="2">
        <v>36376.710079999997</v>
      </c>
      <c r="J435" s="3">
        <f t="shared" si="26"/>
        <v>-1.2490669139697985E-2</v>
      </c>
      <c r="K435" s="2">
        <v>441158.97470999998</v>
      </c>
      <c r="L435" s="2">
        <v>334832.79225</v>
      </c>
      <c r="M435" s="3">
        <f t="shared" si="27"/>
        <v>-0.24101557160861231</v>
      </c>
    </row>
    <row r="436" spans="1:13" x14ac:dyDescent="0.2">
      <c r="A436" s="1" t="s">
        <v>5</v>
      </c>
      <c r="B436" s="1" t="s">
        <v>49</v>
      </c>
      <c r="C436" s="2">
        <v>41.863340000000001</v>
      </c>
      <c r="D436" s="2">
        <v>31.02074</v>
      </c>
      <c r="E436" s="3">
        <f t="shared" si="24"/>
        <v>-0.25899987913052325</v>
      </c>
      <c r="F436" s="2">
        <v>1293.21913</v>
      </c>
      <c r="G436" s="2">
        <v>4165.5441899999996</v>
      </c>
      <c r="H436" s="3">
        <f t="shared" si="25"/>
        <v>2.2210660153163677</v>
      </c>
      <c r="I436" s="2">
        <v>2446.3923399999999</v>
      </c>
      <c r="J436" s="3">
        <f t="shared" si="26"/>
        <v>0.70272941175085579</v>
      </c>
      <c r="K436" s="2">
        <v>8533.7018100000005</v>
      </c>
      <c r="L436" s="2">
        <v>19318.023509999999</v>
      </c>
      <c r="M436" s="3">
        <f t="shared" si="27"/>
        <v>1.2637331301361696</v>
      </c>
    </row>
    <row r="437" spans="1:13" x14ac:dyDescent="0.2">
      <c r="A437" s="1" t="s">
        <v>6</v>
      </c>
      <c r="B437" s="1" t="s">
        <v>49</v>
      </c>
      <c r="C437" s="2">
        <v>1785.01684</v>
      </c>
      <c r="D437" s="2">
        <v>1274.83277</v>
      </c>
      <c r="E437" s="3">
        <f t="shared" si="24"/>
        <v>-0.28581470973685608</v>
      </c>
      <c r="F437" s="2">
        <v>39920.614009999998</v>
      </c>
      <c r="G437" s="2">
        <v>36744.123769999998</v>
      </c>
      <c r="H437" s="3">
        <f t="shared" si="25"/>
        <v>-7.9570174927777848E-2</v>
      </c>
      <c r="I437" s="2">
        <v>27121.890019999999</v>
      </c>
      <c r="J437" s="3">
        <f t="shared" si="26"/>
        <v>0.3547774046316261</v>
      </c>
      <c r="K437" s="2">
        <v>249960.43617999999</v>
      </c>
      <c r="L437" s="2">
        <v>253203.45942</v>
      </c>
      <c r="M437" s="3">
        <f t="shared" si="27"/>
        <v>1.2974146187137547E-2</v>
      </c>
    </row>
    <row r="438" spans="1:13" x14ac:dyDescent="0.2">
      <c r="A438" s="1" t="s">
        <v>7</v>
      </c>
      <c r="B438" s="1" t="s">
        <v>49</v>
      </c>
      <c r="C438" s="2">
        <v>41.945129999999999</v>
      </c>
      <c r="D438" s="2">
        <v>268.62171999999998</v>
      </c>
      <c r="E438" s="3">
        <f t="shared" si="24"/>
        <v>5.4041217657449145</v>
      </c>
      <c r="F438" s="2">
        <v>7285.7959799999999</v>
      </c>
      <c r="G438" s="2">
        <v>9666.2376999999997</v>
      </c>
      <c r="H438" s="3">
        <f t="shared" si="25"/>
        <v>0.32672363136910132</v>
      </c>
      <c r="I438" s="2">
        <v>5461.01854</v>
      </c>
      <c r="J438" s="3">
        <f t="shared" si="26"/>
        <v>0.77004301106071682</v>
      </c>
      <c r="K438" s="2">
        <v>46111.346749999997</v>
      </c>
      <c r="L438" s="2">
        <v>48490.347370000003</v>
      </c>
      <c r="M438" s="3">
        <f t="shared" si="27"/>
        <v>5.1592520879907067E-2</v>
      </c>
    </row>
    <row r="439" spans="1:13" x14ac:dyDescent="0.2">
      <c r="A439" s="1" t="s">
        <v>8</v>
      </c>
      <c r="B439" s="1" t="s">
        <v>49</v>
      </c>
      <c r="C439" s="2">
        <v>0</v>
      </c>
      <c r="D439" s="2">
        <v>0</v>
      </c>
      <c r="E439" s="3" t="str">
        <f t="shared" si="24"/>
        <v/>
      </c>
      <c r="F439" s="2">
        <v>47.822659999999999</v>
      </c>
      <c r="G439" s="2">
        <v>80.967709999999997</v>
      </c>
      <c r="H439" s="3">
        <f t="shared" si="25"/>
        <v>0.69308252614973731</v>
      </c>
      <c r="I439" s="2">
        <v>69.823920000000001</v>
      </c>
      <c r="J439" s="3">
        <f t="shared" si="26"/>
        <v>0.15959845852252341</v>
      </c>
      <c r="K439" s="2">
        <v>613.73152000000005</v>
      </c>
      <c r="L439" s="2">
        <v>468.08891999999997</v>
      </c>
      <c r="M439" s="3">
        <f t="shared" si="27"/>
        <v>-0.23730669723464759</v>
      </c>
    </row>
    <row r="440" spans="1:13" x14ac:dyDescent="0.2">
      <c r="A440" s="1" t="s">
        <v>110</v>
      </c>
      <c r="B440" s="1" t="s">
        <v>49</v>
      </c>
      <c r="C440" s="2">
        <v>1037.9662499999999</v>
      </c>
      <c r="D440" s="2">
        <v>354.30975999999998</v>
      </c>
      <c r="E440" s="3">
        <f t="shared" ref="E440:E501" si="28">IF(C440=0,"",(D440/C440-1))</f>
        <v>-0.65865001872652407</v>
      </c>
      <c r="F440" s="2">
        <v>16299.87239</v>
      </c>
      <c r="G440" s="2">
        <v>14914.234979999999</v>
      </c>
      <c r="H440" s="3">
        <f t="shared" ref="H440:H501" si="29">IF(F440=0,"",(G440/F440-1))</f>
        <v>-8.5009095583477801E-2</v>
      </c>
      <c r="I440" s="2">
        <v>9127.5897600000008</v>
      </c>
      <c r="J440" s="3">
        <f t="shared" ref="J440:J501" si="30">IF(I440=0,"",(G440/I440-1))</f>
        <v>0.63397297338656888</v>
      </c>
      <c r="K440" s="2">
        <v>106464.24381</v>
      </c>
      <c r="L440" s="2">
        <v>104837.15068999999</v>
      </c>
      <c r="M440" s="3">
        <f t="shared" ref="M440:M501" si="31">IF(K440=0,"",(L440/K440-1))</f>
        <v>-1.5283000768819388E-2</v>
      </c>
    </row>
    <row r="441" spans="1:13" x14ac:dyDescent="0.2">
      <c r="A441" s="1" t="s">
        <v>9</v>
      </c>
      <c r="B441" s="1" t="s">
        <v>49</v>
      </c>
      <c r="C441" s="2">
        <v>0</v>
      </c>
      <c r="D441" s="2">
        <v>0</v>
      </c>
      <c r="E441" s="3" t="str">
        <f t="shared" si="28"/>
        <v/>
      </c>
      <c r="F441" s="2">
        <v>14.468999999999999</v>
      </c>
      <c r="G441" s="2">
        <v>1.1528499999999999</v>
      </c>
      <c r="H441" s="3">
        <f t="shared" si="29"/>
        <v>-0.92032275900200433</v>
      </c>
      <c r="I441" s="2">
        <v>0</v>
      </c>
      <c r="J441" s="3" t="str">
        <f t="shared" si="30"/>
        <v/>
      </c>
      <c r="K441" s="2">
        <v>18.824339999999999</v>
      </c>
      <c r="L441" s="2">
        <v>13.64583</v>
      </c>
      <c r="M441" s="3">
        <f t="shared" si="31"/>
        <v>-0.27509649740708042</v>
      </c>
    </row>
    <row r="442" spans="1:13" x14ac:dyDescent="0.2">
      <c r="A442" s="1" t="s">
        <v>10</v>
      </c>
      <c r="B442" s="1" t="s">
        <v>49</v>
      </c>
      <c r="C442" s="2">
        <v>0</v>
      </c>
      <c r="D442" s="2">
        <v>0</v>
      </c>
      <c r="E442" s="3" t="str">
        <f t="shared" si="28"/>
        <v/>
      </c>
      <c r="F442" s="2">
        <v>2618.029</v>
      </c>
      <c r="G442" s="2">
        <v>2339.5194200000001</v>
      </c>
      <c r="H442" s="3">
        <f t="shared" si="29"/>
        <v>-0.106381396080792</v>
      </c>
      <c r="I442" s="2">
        <v>1603.9014999999999</v>
      </c>
      <c r="J442" s="3">
        <f t="shared" si="30"/>
        <v>0.45864282812878487</v>
      </c>
      <c r="K442" s="2">
        <v>11717.57228</v>
      </c>
      <c r="L442" s="2">
        <v>12286.31963</v>
      </c>
      <c r="M442" s="3">
        <f t="shared" si="31"/>
        <v>4.8537985207973477E-2</v>
      </c>
    </row>
    <row r="443" spans="1:13" x14ac:dyDescent="0.2">
      <c r="A443" s="1" t="s">
        <v>11</v>
      </c>
      <c r="B443" s="1" t="s">
        <v>49</v>
      </c>
      <c r="C443" s="2">
        <v>112.6857</v>
      </c>
      <c r="D443" s="2">
        <v>310.61194</v>
      </c>
      <c r="E443" s="3">
        <f t="shared" si="28"/>
        <v>1.756445050259261</v>
      </c>
      <c r="F443" s="2">
        <v>2323.1992300000002</v>
      </c>
      <c r="G443" s="2">
        <v>5184.7165199999999</v>
      </c>
      <c r="H443" s="3">
        <f t="shared" si="29"/>
        <v>1.2317141177771478</v>
      </c>
      <c r="I443" s="2">
        <v>3624.1998899999999</v>
      </c>
      <c r="J443" s="3">
        <f t="shared" si="30"/>
        <v>0.43058238435077056</v>
      </c>
      <c r="K443" s="2">
        <v>17180.999970000001</v>
      </c>
      <c r="L443" s="2">
        <v>23195.197120000001</v>
      </c>
      <c r="M443" s="3">
        <f t="shared" si="31"/>
        <v>0.35004930798565148</v>
      </c>
    </row>
    <row r="444" spans="1:13" x14ac:dyDescent="0.2">
      <c r="A444" s="1" t="s">
        <v>12</v>
      </c>
      <c r="B444" s="1" t="s">
        <v>49</v>
      </c>
      <c r="C444" s="2">
        <v>4532.3616499999998</v>
      </c>
      <c r="D444" s="2">
        <v>7144.7731999999996</v>
      </c>
      <c r="E444" s="3">
        <f t="shared" si="28"/>
        <v>0.57639079838211948</v>
      </c>
      <c r="F444" s="2">
        <v>144461.26824999999</v>
      </c>
      <c r="G444" s="2">
        <v>146929.30360000001</v>
      </c>
      <c r="H444" s="3">
        <f t="shared" si="29"/>
        <v>1.708440871312944E-2</v>
      </c>
      <c r="I444" s="2">
        <v>95079.370139999999</v>
      </c>
      <c r="J444" s="3">
        <f t="shared" si="30"/>
        <v>0.54533316095440454</v>
      </c>
      <c r="K444" s="2">
        <v>940803.45035000006</v>
      </c>
      <c r="L444" s="2">
        <v>941072.74375000002</v>
      </c>
      <c r="M444" s="3">
        <f t="shared" si="31"/>
        <v>2.8623768322688647E-4</v>
      </c>
    </row>
    <row r="445" spans="1:13" x14ac:dyDescent="0.2">
      <c r="A445" s="1" t="s">
        <v>13</v>
      </c>
      <c r="B445" s="1" t="s">
        <v>49</v>
      </c>
      <c r="C445" s="2">
        <v>2.45743</v>
      </c>
      <c r="D445" s="2">
        <v>44.417499999999997</v>
      </c>
      <c r="E445" s="3">
        <f t="shared" si="28"/>
        <v>17.074777308000634</v>
      </c>
      <c r="F445" s="2">
        <v>515.02982999999995</v>
      </c>
      <c r="G445" s="2">
        <v>960.00350000000003</v>
      </c>
      <c r="H445" s="3">
        <f t="shared" si="29"/>
        <v>0.86397650015728233</v>
      </c>
      <c r="I445" s="2">
        <v>613.54926</v>
      </c>
      <c r="J445" s="3">
        <f t="shared" si="30"/>
        <v>0.56467224815820005</v>
      </c>
      <c r="K445" s="2">
        <v>19471.353230000001</v>
      </c>
      <c r="L445" s="2">
        <v>19907.812569999998</v>
      </c>
      <c r="M445" s="3">
        <f t="shared" si="31"/>
        <v>2.2415460027068512E-2</v>
      </c>
    </row>
    <row r="446" spans="1:13" x14ac:dyDescent="0.2">
      <c r="A446" s="1" t="s">
        <v>14</v>
      </c>
      <c r="B446" s="1" t="s">
        <v>49</v>
      </c>
      <c r="C446" s="2">
        <v>2641.2114900000001</v>
      </c>
      <c r="D446" s="2">
        <v>1531.4743000000001</v>
      </c>
      <c r="E446" s="3">
        <f t="shared" si="28"/>
        <v>-0.42016218474045786</v>
      </c>
      <c r="F446" s="2">
        <v>30094.152709999998</v>
      </c>
      <c r="G446" s="2">
        <v>28059.165110000002</v>
      </c>
      <c r="H446" s="3">
        <f t="shared" si="29"/>
        <v>-6.7620697602288393E-2</v>
      </c>
      <c r="I446" s="2">
        <v>17590.33512</v>
      </c>
      <c r="J446" s="3">
        <f t="shared" si="30"/>
        <v>0.59514670519818957</v>
      </c>
      <c r="K446" s="2">
        <v>188820.32532</v>
      </c>
      <c r="L446" s="2">
        <v>160632.12516</v>
      </c>
      <c r="M446" s="3">
        <f t="shared" si="31"/>
        <v>-0.14928583621614111</v>
      </c>
    </row>
    <row r="447" spans="1:13" x14ac:dyDescent="0.2">
      <c r="A447" s="1" t="s">
        <v>15</v>
      </c>
      <c r="B447" s="1" t="s">
        <v>49</v>
      </c>
      <c r="C447" s="2">
        <v>2174.2894700000002</v>
      </c>
      <c r="D447" s="2">
        <v>2108.0941899999998</v>
      </c>
      <c r="E447" s="3">
        <f t="shared" si="28"/>
        <v>-3.0444557136175776E-2</v>
      </c>
      <c r="F447" s="2">
        <v>51735.495260000003</v>
      </c>
      <c r="G447" s="2">
        <v>41483.58034</v>
      </c>
      <c r="H447" s="3">
        <f t="shared" si="29"/>
        <v>-0.19816017742709058</v>
      </c>
      <c r="I447" s="2">
        <v>28234.94022</v>
      </c>
      <c r="J447" s="3">
        <f t="shared" si="30"/>
        <v>0.46922855216868586</v>
      </c>
      <c r="K447" s="2">
        <v>309182.86112000002</v>
      </c>
      <c r="L447" s="2">
        <v>295933.2121</v>
      </c>
      <c r="M447" s="3">
        <f t="shared" si="31"/>
        <v>-4.2853762889714542E-2</v>
      </c>
    </row>
    <row r="448" spans="1:13" x14ac:dyDescent="0.2">
      <c r="A448" s="1" t="s">
        <v>16</v>
      </c>
      <c r="B448" s="1" t="s">
        <v>49</v>
      </c>
      <c r="C448" s="2">
        <v>0</v>
      </c>
      <c r="D448" s="2">
        <v>0</v>
      </c>
      <c r="E448" s="3" t="str">
        <f t="shared" si="28"/>
        <v/>
      </c>
      <c r="F448" s="2">
        <v>52.970370000000003</v>
      </c>
      <c r="G448" s="2">
        <v>26.449159999999999</v>
      </c>
      <c r="H448" s="3">
        <f t="shared" si="29"/>
        <v>-0.50068009719395956</v>
      </c>
      <c r="I448" s="2">
        <v>31.748270000000002</v>
      </c>
      <c r="J448" s="3">
        <f t="shared" si="30"/>
        <v>-0.16691019699656084</v>
      </c>
      <c r="K448" s="2">
        <v>331.79908999999998</v>
      </c>
      <c r="L448" s="2">
        <v>299.53746999999998</v>
      </c>
      <c r="M448" s="3">
        <f t="shared" si="31"/>
        <v>-9.7232394458948046E-2</v>
      </c>
    </row>
    <row r="449" spans="1:13" x14ac:dyDescent="0.2">
      <c r="A449" s="1" t="s">
        <v>17</v>
      </c>
      <c r="B449" s="1" t="s">
        <v>49</v>
      </c>
      <c r="C449" s="2">
        <v>292.86741999999998</v>
      </c>
      <c r="D449" s="2">
        <v>372.26114999999999</v>
      </c>
      <c r="E449" s="3">
        <f t="shared" si="28"/>
        <v>0.27109102815191943</v>
      </c>
      <c r="F449" s="2">
        <v>8783.12968</v>
      </c>
      <c r="G449" s="2">
        <v>9066.85779</v>
      </c>
      <c r="H449" s="3">
        <f t="shared" si="29"/>
        <v>3.2303759632067663E-2</v>
      </c>
      <c r="I449" s="2">
        <v>6737.8594199999998</v>
      </c>
      <c r="J449" s="3">
        <f t="shared" si="30"/>
        <v>0.34565849846715868</v>
      </c>
      <c r="K449" s="2">
        <v>63925.329760000001</v>
      </c>
      <c r="L449" s="2">
        <v>57425.040760000004</v>
      </c>
      <c r="M449" s="3">
        <f t="shared" si="31"/>
        <v>-0.10168565456610945</v>
      </c>
    </row>
    <row r="450" spans="1:13" x14ac:dyDescent="0.2">
      <c r="A450" s="1" t="s">
        <v>18</v>
      </c>
      <c r="B450" s="1" t="s">
        <v>49</v>
      </c>
      <c r="C450" s="2">
        <v>3109.9115299999999</v>
      </c>
      <c r="D450" s="2">
        <v>5510.4854800000003</v>
      </c>
      <c r="E450" s="3">
        <f t="shared" si="28"/>
        <v>0.77191068840469579</v>
      </c>
      <c r="F450" s="2">
        <v>59061.799220000001</v>
      </c>
      <c r="G450" s="2">
        <v>74557.130319999997</v>
      </c>
      <c r="H450" s="3">
        <f t="shared" si="29"/>
        <v>0.26235792516718393</v>
      </c>
      <c r="I450" s="2">
        <v>50425.837350000002</v>
      </c>
      <c r="J450" s="3">
        <f t="shared" si="30"/>
        <v>0.4785501686864897</v>
      </c>
      <c r="K450" s="2">
        <v>445149.69718000002</v>
      </c>
      <c r="L450" s="2">
        <v>479492.24848000001</v>
      </c>
      <c r="M450" s="3">
        <f t="shared" si="31"/>
        <v>7.7148320031571904E-2</v>
      </c>
    </row>
    <row r="451" spans="1:13" x14ac:dyDescent="0.2">
      <c r="A451" s="1" t="s">
        <v>19</v>
      </c>
      <c r="B451" s="1" t="s">
        <v>49</v>
      </c>
      <c r="C451" s="2">
        <v>295.56842999999998</v>
      </c>
      <c r="D451" s="2">
        <v>488.19706000000002</v>
      </c>
      <c r="E451" s="3">
        <f t="shared" si="28"/>
        <v>0.65172261462430225</v>
      </c>
      <c r="F451" s="2">
        <v>10278.20203</v>
      </c>
      <c r="G451" s="2">
        <v>12393.10212</v>
      </c>
      <c r="H451" s="3">
        <f t="shared" si="29"/>
        <v>0.20576556909730237</v>
      </c>
      <c r="I451" s="2">
        <v>6293.7060000000001</v>
      </c>
      <c r="J451" s="3">
        <f t="shared" si="30"/>
        <v>0.96912631762589463</v>
      </c>
      <c r="K451" s="2">
        <v>61775.853940000001</v>
      </c>
      <c r="L451" s="2">
        <v>56481.549789999997</v>
      </c>
      <c r="M451" s="3">
        <f t="shared" si="31"/>
        <v>-8.5701836758778183E-2</v>
      </c>
    </row>
    <row r="452" spans="1:13" x14ac:dyDescent="0.2">
      <c r="A452" s="1" t="s">
        <v>20</v>
      </c>
      <c r="B452" s="1" t="s">
        <v>49</v>
      </c>
      <c r="C452" s="2">
        <v>1435.69173</v>
      </c>
      <c r="D452" s="2">
        <v>2773.7755400000001</v>
      </c>
      <c r="E452" s="3">
        <f t="shared" si="28"/>
        <v>0.93201331597835435</v>
      </c>
      <c r="F452" s="2">
        <v>42933.025370000003</v>
      </c>
      <c r="G452" s="2">
        <v>52475.171139999999</v>
      </c>
      <c r="H452" s="3">
        <f t="shared" si="29"/>
        <v>0.22225654231829872</v>
      </c>
      <c r="I452" s="2">
        <v>34675.749860000004</v>
      </c>
      <c r="J452" s="3">
        <f t="shared" si="30"/>
        <v>0.51331034950544518</v>
      </c>
      <c r="K452" s="2">
        <v>300982.03042000002</v>
      </c>
      <c r="L452" s="2">
        <v>344565.08714999998</v>
      </c>
      <c r="M452" s="3">
        <f t="shared" si="31"/>
        <v>0.14480285307791552</v>
      </c>
    </row>
    <row r="453" spans="1:13" x14ac:dyDescent="0.2">
      <c r="A453" s="1" t="s">
        <v>21</v>
      </c>
      <c r="B453" s="1" t="s">
        <v>49</v>
      </c>
      <c r="C453" s="2">
        <v>0</v>
      </c>
      <c r="D453" s="2">
        <v>0</v>
      </c>
      <c r="E453" s="3" t="str">
        <f t="shared" si="28"/>
        <v/>
      </c>
      <c r="F453" s="2">
        <v>498.70465000000002</v>
      </c>
      <c r="G453" s="2">
        <v>290.18819999999999</v>
      </c>
      <c r="H453" s="3">
        <f t="shared" si="29"/>
        <v>-0.4181161134150243</v>
      </c>
      <c r="I453" s="2">
        <v>337.74975000000001</v>
      </c>
      <c r="J453" s="3">
        <f t="shared" si="30"/>
        <v>-0.14081890512132134</v>
      </c>
      <c r="K453" s="2">
        <v>2552.6525099999999</v>
      </c>
      <c r="L453" s="2">
        <v>1706.1420499999999</v>
      </c>
      <c r="M453" s="3">
        <f t="shared" si="31"/>
        <v>-0.33161993521789612</v>
      </c>
    </row>
    <row r="454" spans="1:13" x14ac:dyDescent="0.2">
      <c r="A454" s="1" t="s">
        <v>22</v>
      </c>
      <c r="B454" s="1" t="s">
        <v>49</v>
      </c>
      <c r="C454" s="2">
        <v>24253.910759999999</v>
      </c>
      <c r="D454" s="2">
        <v>17533.79522</v>
      </c>
      <c r="E454" s="3">
        <f t="shared" si="28"/>
        <v>-0.27707348338573667</v>
      </c>
      <c r="F454" s="2">
        <v>746475.01581999997</v>
      </c>
      <c r="G454" s="2">
        <v>733699.51292999997</v>
      </c>
      <c r="H454" s="3">
        <f t="shared" si="29"/>
        <v>-1.7114441366756439E-2</v>
      </c>
      <c r="I454" s="2">
        <v>646333.94012000004</v>
      </c>
      <c r="J454" s="3">
        <f t="shared" si="30"/>
        <v>0.13517095016514125</v>
      </c>
      <c r="K454" s="2">
        <v>5707317.5866999999</v>
      </c>
      <c r="L454" s="2">
        <v>4907222.50911</v>
      </c>
      <c r="M454" s="3">
        <f t="shared" si="31"/>
        <v>-0.14018758645120688</v>
      </c>
    </row>
    <row r="455" spans="1:13" x14ac:dyDescent="0.2">
      <c r="A455" s="1" t="s">
        <v>23</v>
      </c>
      <c r="B455" s="1" t="s">
        <v>49</v>
      </c>
      <c r="C455" s="2">
        <v>358.82565</v>
      </c>
      <c r="D455" s="2">
        <v>204.7972</v>
      </c>
      <c r="E455" s="3">
        <f t="shared" si="28"/>
        <v>-0.4292570779151379</v>
      </c>
      <c r="F455" s="2">
        <v>7487.4748600000003</v>
      </c>
      <c r="G455" s="2">
        <v>8637.3929900000003</v>
      </c>
      <c r="H455" s="3">
        <f t="shared" si="29"/>
        <v>0.15357889695805937</v>
      </c>
      <c r="I455" s="2">
        <v>7369.1142</v>
      </c>
      <c r="J455" s="3">
        <f t="shared" si="30"/>
        <v>0.17210735993207971</v>
      </c>
      <c r="K455" s="2">
        <v>47976.543709999998</v>
      </c>
      <c r="L455" s="2">
        <v>58197.8125</v>
      </c>
      <c r="M455" s="3">
        <f t="shared" si="31"/>
        <v>0.21304721014885297</v>
      </c>
    </row>
    <row r="456" spans="1:13" x14ac:dyDescent="0.2">
      <c r="A456" s="1" t="s">
        <v>24</v>
      </c>
      <c r="B456" s="1" t="s">
        <v>49</v>
      </c>
      <c r="C456" s="2">
        <v>0</v>
      </c>
      <c r="D456" s="2">
        <v>0</v>
      </c>
      <c r="E456" s="3" t="str">
        <f t="shared" si="28"/>
        <v/>
      </c>
      <c r="F456" s="2">
        <v>8.6723599999999994</v>
      </c>
      <c r="G456" s="2">
        <v>1.3584099999999999</v>
      </c>
      <c r="H456" s="3">
        <f t="shared" si="29"/>
        <v>-0.84336328288954798</v>
      </c>
      <c r="I456" s="2">
        <v>3.8838200000000001</v>
      </c>
      <c r="J456" s="3">
        <f t="shared" si="30"/>
        <v>-0.65023868253420603</v>
      </c>
      <c r="K456" s="2">
        <v>2983.4280100000001</v>
      </c>
      <c r="L456" s="2">
        <v>1709.1340299999999</v>
      </c>
      <c r="M456" s="3">
        <f t="shared" si="31"/>
        <v>-0.42712409206079693</v>
      </c>
    </row>
    <row r="457" spans="1:13" x14ac:dyDescent="0.2">
      <c r="A457" s="1" t="s">
        <v>25</v>
      </c>
      <c r="B457" s="1" t="s">
        <v>49</v>
      </c>
      <c r="C457" s="2">
        <v>2018.0094200000001</v>
      </c>
      <c r="D457" s="2">
        <v>3737.5906199999999</v>
      </c>
      <c r="E457" s="3">
        <f t="shared" si="28"/>
        <v>0.85211752876753155</v>
      </c>
      <c r="F457" s="2">
        <v>87381.62844</v>
      </c>
      <c r="G457" s="2">
        <v>90805.658809999994</v>
      </c>
      <c r="H457" s="3">
        <f t="shared" si="29"/>
        <v>3.9184785533621369E-2</v>
      </c>
      <c r="I457" s="2">
        <v>67169.135810000007</v>
      </c>
      <c r="J457" s="3">
        <f t="shared" si="30"/>
        <v>0.35189559482885335</v>
      </c>
      <c r="K457" s="2">
        <v>658683.34669000003</v>
      </c>
      <c r="L457" s="2">
        <v>638741.09224999999</v>
      </c>
      <c r="M457" s="3">
        <f t="shared" si="31"/>
        <v>-3.0275935379592278E-2</v>
      </c>
    </row>
    <row r="458" spans="1:13" x14ac:dyDescent="0.2">
      <c r="A458" s="1" t="s">
        <v>27</v>
      </c>
      <c r="B458" s="1" t="s">
        <v>49</v>
      </c>
      <c r="C458" s="2">
        <v>12.87299</v>
      </c>
      <c r="D458" s="2">
        <v>15.80231</v>
      </c>
      <c r="E458" s="3">
        <f t="shared" si="28"/>
        <v>0.22755552517325039</v>
      </c>
      <c r="F458" s="2">
        <v>3844.0448000000001</v>
      </c>
      <c r="G458" s="2">
        <v>6115.2925800000003</v>
      </c>
      <c r="H458" s="3">
        <f t="shared" si="29"/>
        <v>0.59084841571045166</v>
      </c>
      <c r="I458" s="2">
        <v>16886.710050000002</v>
      </c>
      <c r="J458" s="3">
        <f t="shared" si="30"/>
        <v>-0.63786358847323255</v>
      </c>
      <c r="K458" s="2">
        <v>32315.22234</v>
      </c>
      <c r="L458" s="2">
        <v>27618.159100000001</v>
      </c>
      <c r="M458" s="3">
        <f t="shared" si="31"/>
        <v>-0.14535141335499779</v>
      </c>
    </row>
    <row r="459" spans="1:13" x14ac:dyDescent="0.2">
      <c r="A459" s="1" t="s">
        <v>28</v>
      </c>
      <c r="B459" s="1" t="s">
        <v>49</v>
      </c>
      <c r="C459" s="2">
        <v>0</v>
      </c>
      <c r="D459" s="2">
        <v>33.46996</v>
      </c>
      <c r="E459" s="3" t="str">
        <f t="shared" si="28"/>
        <v/>
      </c>
      <c r="F459" s="2">
        <v>1630.4636599999999</v>
      </c>
      <c r="G459" s="2">
        <v>1290.84248</v>
      </c>
      <c r="H459" s="3">
        <f t="shared" si="29"/>
        <v>-0.2082973011492939</v>
      </c>
      <c r="I459" s="2">
        <v>1830.7967900000001</v>
      </c>
      <c r="J459" s="3">
        <f t="shared" si="30"/>
        <v>-0.29492858680400025</v>
      </c>
      <c r="K459" s="2">
        <v>16358.16698</v>
      </c>
      <c r="L459" s="2">
        <v>16204.041370000001</v>
      </c>
      <c r="M459" s="3">
        <f t="shared" si="31"/>
        <v>-9.4219364668692851E-3</v>
      </c>
    </row>
    <row r="460" spans="1:13" x14ac:dyDescent="0.2">
      <c r="A460" s="6" t="s">
        <v>29</v>
      </c>
      <c r="B460" s="6" t="s">
        <v>49</v>
      </c>
      <c r="C460" s="5">
        <v>53767.25174</v>
      </c>
      <c r="D460" s="5">
        <v>47069.66358</v>
      </c>
      <c r="E460" s="4">
        <f t="shared" si="28"/>
        <v>-0.1245663102214567</v>
      </c>
      <c r="F460" s="5">
        <v>1341461.66656</v>
      </c>
      <c r="G460" s="5">
        <v>1315996.97893</v>
      </c>
      <c r="H460" s="4">
        <f t="shared" si="29"/>
        <v>-1.8982791879026184E-2</v>
      </c>
      <c r="I460" s="5">
        <v>1065934.0423900001</v>
      </c>
      <c r="J460" s="4">
        <f t="shared" si="30"/>
        <v>0.23459513121404552</v>
      </c>
      <c r="K460" s="5">
        <v>9682210.8236400001</v>
      </c>
      <c r="L460" s="5">
        <v>8805378.9266400002</v>
      </c>
      <c r="M460" s="4">
        <f t="shared" si="31"/>
        <v>-9.0561124207204302E-2</v>
      </c>
    </row>
    <row r="461" spans="1:13" x14ac:dyDescent="0.2">
      <c r="A461" s="1" t="s">
        <v>3</v>
      </c>
      <c r="B461" s="1" t="s">
        <v>50</v>
      </c>
      <c r="C461" s="2">
        <v>0</v>
      </c>
      <c r="D461" s="2">
        <v>2.10642</v>
      </c>
      <c r="E461" s="3" t="str">
        <f t="shared" si="28"/>
        <v/>
      </c>
      <c r="F461" s="2">
        <v>0.05</v>
      </c>
      <c r="G461" s="2">
        <v>49.798220000000001</v>
      </c>
      <c r="H461" s="3">
        <f t="shared" si="29"/>
        <v>994.96439999999996</v>
      </c>
      <c r="I461" s="2">
        <v>6.0279800000000003</v>
      </c>
      <c r="J461" s="3">
        <f t="shared" si="30"/>
        <v>7.2611787033135471</v>
      </c>
      <c r="K461" s="2">
        <v>43.05</v>
      </c>
      <c r="L461" s="2">
        <v>173.75479999999999</v>
      </c>
      <c r="M461" s="3">
        <f t="shared" si="31"/>
        <v>3.0361161440185827</v>
      </c>
    </row>
    <row r="462" spans="1:13" x14ac:dyDescent="0.2">
      <c r="A462" s="1" t="s">
        <v>5</v>
      </c>
      <c r="B462" s="1" t="s">
        <v>50</v>
      </c>
      <c r="C462" s="2">
        <v>17.14987</v>
      </c>
      <c r="D462" s="2">
        <v>7.0017399999999999</v>
      </c>
      <c r="E462" s="3">
        <f t="shared" si="28"/>
        <v>-0.59173218222645418</v>
      </c>
      <c r="F462" s="2">
        <v>194.74501000000001</v>
      </c>
      <c r="G462" s="2">
        <v>329.8895</v>
      </c>
      <c r="H462" s="3">
        <f t="shared" si="29"/>
        <v>0.69395611214890685</v>
      </c>
      <c r="I462" s="2">
        <v>303.76024999999998</v>
      </c>
      <c r="J462" s="3">
        <f t="shared" si="30"/>
        <v>8.601931951267483E-2</v>
      </c>
      <c r="K462" s="2">
        <v>1253.9661599999999</v>
      </c>
      <c r="L462" s="2">
        <v>1788.79303</v>
      </c>
      <c r="M462" s="3">
        <f t="shared" si="31"/>
        <v>0.4265082161387832</v>
      </c>
    </row>
    <row r="463" spans="1:13" x14ac:dyDescent="0.2">
      <c r="A463" s="1" t="s">
        <v>6</v>
      </c>
      <c r="B463" s="1" t="s">
        <v>50</v>
      </c>
      <c r="C463" s="2">
        <v>0</v>
      </c>
      <c r="D463" s="2">
        <v>7.2220000000000004</v>
      </c>
      <c r="E463" s="3" t="str">
        <f t="shared" si="28"/>
        <v/>
      </c>
      <c r="F463" s="2">
        <v>3.6155400000000002</v>
      </c>
      <c r="G463" s="2">
        <v>66.891440000000003</v>
      </c>
      <c r="H463" s="3">
        <f t="shared" si="29"/>
        <v>17.501092506236965</v>
      </c>
      <c r="I463" s="2">
        <v>2.0850599999999999</v>
      </c>
      <c r="J463" s="3">
        <f t="shared" si="30"/>
        <v>31.081302216722783</v>
      </c>
      <c r="K463" s="2">
        <v>50.79607</v>
      </c>
      <c r="L463" s="2">
        <v>225.96688</v>
      </c>
      <c r="M463" s="3">
        <f t="shared" si="31"/>
        <v>3.4485110757584199</v>
      </c>
    </row>
    <row r="464" spans="1:13" x14ac:dyDescent="0.2">
      <c r="A464" s="1" t="s">
        <v>7</v>
      </c>
      <c r="B464" s="1" t="s">
        <v>50</v>
      </c>
      <c r="C464" s="2">
        <v>0</v>
      </c>
      <c r="D464" s="2">
        <v>0</v>
      </c>
      <c r="E464" s="3" t="str">
        <f t="shared" si="28"/>
        <v/>
      </c>
      <c r="F464" s="2">
        <v>21.85</v>
      </c>
      <c r="G464" s="2">
        <v>132.71281999999999</v>
      </c>
      <c r="H464" s="3">
        <f t="shared" si="29"/>
        <v>5.0738132723112122</v>
      </c>
      <c r="I464" s="2">
        <v>0</v>
      </c>
      <c r="J464" s="3" t="str">
        <f t="shared" si="30"/>
        <v/>
      </c>
      <c r="K464" s="2">
        <v>462.34165999999999</v>
      </c>
      <c r="L464" s="2">
        <v>458.09055000000001</v>
      </c>
      <c r="M464" s="3">
        <f t="shared" si="31"/>
        <v>-9.1947370695515396E-3</v>
      </c>
    </row>
    <row r="465" spans="1:13" x14ac:dyDescent="0.2">
      <c r="A465" s="1" t="s">
        <v>8</v>
      </c>
      <c r="B465" s="1" t="s">
        <v>50</v>
      </c>
      <c r="C465" s="2">
        <v>0</v>
      </c>
      <c r="D465" s="2">
        <v>0</v>
      </c>
      <c r="E465" s="3" t="str">
        <f t="shared" si="28"/>
        <v/>
      </c>
      <c r="F465" s="2">
        <v>0</v>
      </c>
      <c r="G465" s="2">
        <v>0</v>
      </c>
      <c r="H465" s="3" t="str">
        <f t="shared" si="29"/>
        <v/>
      </c>
      <c r="I465" s="2">
        <v>0</v>
      </c>
      <c r="J465" s="3" t="str">
        <f t="shared" si="30"/>
        <v/>
      </c>
      <c r="K465" s="2">
        <v>0</v>
      </c>
      <c r="L465" s="2">
        <v>0.10070999999999999</v>
      </c>
      <c r="M465" s="3" t="str">
        <f t="shared" si="31"/>
        <v/>
      </c>
    </row>
    <row r="466" spans="1:13" x14ac:dyDescent="0.2">
      <c r="A466" s="1" t="s">
        <v>110</v>
      </c>
      <c r="B466" s="1" t="s">
        <v>50</v>
      </c>
      <c r="C466" s="2">
        <v>0</v>
      </c>
      <c r="D466" s="2">
        <v>5.0152799999999997</v>
      </c>
      <c r="E466" s="3" t="str">
        <f t="shared" si="28"/>
        <v/>
      </c>
      <c r="F466" s="2">
        <v>0</v>
      </c>
      <c r="G466" s="2">
        <v>5.0152799999999997</v>
      </c>
      <c r="H466" s="3" t="str">
        <f t="shared" si="29"/>
        <v/>
      </c>
      <c r="I466" s="2">
        <v>0</v>
      </c>
      <c r="J466" s="3" t="str">
        <f t="shared" si="30"/>
        <v/>
      </c>
      <c r="K466" s="2">
        <v>4.2839999999999998</v>
      </c>
      <c r="L466" s="2">
        <v>9.6207899999999995</v>
      </c>
      <c r="M466" s="3">
        <f t="shared" si="31"/>
        <v>1.245749299719888</v>
      </c>
    </row>
    <row r="467" spans="1:13" x14ac:dyDescent="0.2">
      <c r="A467" s="1" t="s">
        <v>10</v>
      </c>
      <c r="B467" s="1" t="s">
        <v>50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0</v>
      </c>
      <c r="H467" s="3" t="str">
        <f t="shared" si="29"/>
        <v/>
      </c>
      <c r="I467" s="2">
        <v>0</v>
      </c>
      <c r="J467" s="3" t="str">
        <f t="shared" si="30"/>
        <v/>
      </c>
      <c r="K467" s="2">
        <v>1849.1724899999999</v>
      </c>
      <c r="L467" s="2">
        <v>0</v>
      </c>
      <c r="M467" s="3">
        <f t="shared" si="31"/>
        <v>-1</v>
      </c>
    </row>
    <row r="468" spans="1:13" x14ac:dyDescent="0.2">
      <c r="A468" s="1" t="s">
        <v>11</v>
      </c>
      <c r="B468" s="1" t="s">
        <v>50</v>
      </c>
      <c r="C468" s="2">
        <v>0</v>
      </c>
      <c r="D468" s="2">
        <v>0</v>
      </c>
      <c r="E468" s="3" t="str">
        <f t="shared" si="28"/>
        <v/>
      </c>
      <c r="F468" s="2">
        <v>0.45312000000000002</v>
      </c>
      <c r="G468" s="2">
        <v>4.4846000000000004</v>
      </c>
      <c r="H468" s="3">
        <f t="shared" si="29"/>
        <v>8.8971574858757059</v>
      </c>
      <c r="I468" s="2">
        <v>0.76149999999999995</v>
      </c>
      <c r="J468" s="3">
        <f t="shared" si="30"/>
        <v>4.8891661195009855</v>
      </c>
      <c r="K468" s="2">
        <v>12.64606</v>
      </c>
      <c r="L468" s="2">
        <v>23.446480000000001</v>
      </c>
      <c r="M468" s="3">
        <f t="shared" si="31"/>
        <v>0.85405414809039337</v>
      </c>
    </row>
    <row r="469" spans="1:13" x14ac:dyDescent="0.2">
      <c r="A469" s="1" t="s">
        <v>12</v>
      </c>
      <c r="B469" s="1" t="s">
        <v>50</v>
      </c>
      <c r="C469" s="2">
        <v>0</v>
      </c>
      <c r="D469" s="2">
        <v>0</v>
      </c>
      <c r="E469" s="3" t="str">
        <f t="shared" si="28"/>
        <v/>
      </c>
      <c r="F469" s="2">
        <v>31.447949999999999</v>
      </c>
      <c r="G469" s="2">
        <v>17.818239999999999</v>
      </c>
      <c r="H469" s="3">
        <f t="shared" si="29"/>
        <v>-0.43340535710594807</v>
      </c>
      <c r="I469" s="2">
        <v>39.924930000000003</v>
      </c>
      <c r="J469" s="3">
        <f t="shared" si="30"/>
        <v>-0.55370641852095925</v>
      </c>
      <c r="K469" s="2">
        <v>758.45888000000002</v>
      </c>
      <c r="L469" s="2">
        <v>1335.55989</v>
      </c>
      <c r="M469" s="3">
        <f t="shared" si="31"/>
        <v>0.76088635154485895</v>
      </c>
    </row>
    <row r="470" spans="1:13" x14ac:dyDescent="0.2">
      <c r="A470" s="1" t="s">
        <v>13</v>
      </c>
      <c r="B470" s="1" t="s">
        <v>50</v>
      </c>
      <c r="C470" s="2">
        <v>0</v>
      </c>
      <c r="D470" s="2">
        <v>0</v>
      </c>
      <c r="E470" s="3" t="str">
        <f t="shared" si="28"/>
        <v/>
      </c>
      <c r="F470" s="2">
        <v>640.01</v>
      </c>
      <c r="G470" s="2">
        <v>126.10581000000001</v>
      </c>
      <c r="H470" s="3">
        <f t="shared" si="29"/>
        <v>-0.80296275058202216</v>
      </c>
      <c r="I470" s="2">
        <v>116.33163999999999</v>
      </c>
      <c r="J470" s="3">
        <f t="shared" si="30"/>
        <v>8.4019876277855454E-2</v>
      </c>
      <c r="K470" s="2">
        <v>2703.5916699999998</v>
      </c>
      <c r="L470" s="2">
        <v>2170.4126000000001</v>
      </c>
      <c r="M470" s="3">
        <f t="shared" si="31"/>
        <v>-0.19721138954389505</v>
      </c>
    </row>
    <row r="471" spans="1:13" x14ac:dyDescent="0.2">
      <c r="A471" s="1" t="s">
        <v>14</v>
      </c>
      <c r="B471" s="1" t="s">
        <v>50</v>
      </c>
      <c r="C471" s="2">
        <v>0</v>
      </c>
      <c r="D471" s="2">
        <v>0</v>
      </c>
      <c r="E471" s="3" t="str">
        <f t="shared" si="28"/>
        <v/>
      </c>
      <c r="F471" s="2">
        <v>0</v>
      </c>
      <c r="G471" s="2">
        <v>1.5540700000000001</v>
      </c>
      <c r="H471" s="3" t="str">
        <f t="shared" si="29"/>
        <v/>
      </c>
      <c r="I471" s="2">
        <v>0</v>
      </c>
      <c r="J471" s="3" t="str">
        <f t="shared" si="30"/>
        <v/>
      </c>
      <c r="K471" s="2">
        <v>0</v>
      </c>
      <c r="L471" s="2">
        <v>6.6477300000000001</v>
      </c>
      <c r="M471" s="3" t="str">
        <f t="shared" si="31"/>
        <v/>
      </c>
    </row>
    <row r="472" spans="1:13" x14ac:dyDescent="0.2">
      <c r="A472" s="1" t="s">
        <v>15</v>
      </c>
      <c r="B472" s="1" t="s">
        <v>50</v>
      </c>
      <c r="C472" s="2">
        <v>13.907999999999999</v>
      </c>
      <c r="D472" s="2">
        <v>0</v>
      </c>
      <c r="E472" s="3">
        <f t="shared" si="28"/>
        <v>-1</v>
      </c>
      <c r="F472" s="2">
        <v>49.1</v>
      </c>
      <c r="G472" s="2">
        <v>85.288830000000004</v>
      </c>
      <c r="H472" s="3">
        <f t="shared" si="29"/>
        <v>0.73704338085539711</v>
      </c>
      <c r="I472" s="2">
        <v>12.41892</v>
      </c>
      <c r="J472" s="3">
        <f t="shared" si="30"/>
        <v>5.867652742750578</v>
      </c>
      <c r="K472" s="2">
        <v>855.80346999999995</v>
      </c>
      <c r="L472" s="2">
        <v>1025.03718</v>
      </c>
      <c r="M472" s="3">
        <f t="shared" si="31"/>
        <v>0.19774833350465393</v>
      </c>
    </row>
    <row r="473" spans="1:13" x14ac:dyDescent="0.2">
      <c r="A473" s="1" t="s">
        <v>16</v>
      </c>
      <c r="B473" s="1" t="s">
        <v>50</v>
      </c>
      <c r="C473" s="2">
        <v>0</v>
      </c>
      <c r="D473" s="2">
        <v>0</v>
      </c>
      <c r="E473" s="3" t="str">
        <f t="shared" si="28"/>
        <v/>
      </c>
      <c r="F473" s="2">
        <v>0</v>
      </c>
      <c r="G473" s="2">
        <v>0</v>
      </c>
      <c r="H473" s="3" t="str">
        <f t="shared" si="29"/>
        <v/>
      </c>
      <c r="I473" s="2">
        <v>0</v>
      </c>
      <c r="J473" s="3" t="str">
        <f t="shared" si="30"/>
        <v/>
      </c>
      <c r="K473" s="2">
        <v>20.84365</v>
      </c>
      <c r="L473" s="2">
        <v>19.571010000000001</v>
      </c>
      <c r="M473" s="3">
        <f t="shared" si="31"/>
        <v>-6.1056484828712732E-2</v>
      </c>
    </row>
    <row r="474" spans="1:13" x14ac:dyDescent="0.2">
      <c r="A474" s="1" t="s">
        <v>17</v>
      </c>
      <c r="B474" s="1" t="s">
        <v>50</v>
      </c>
      <c r="C474" s="2">
        <v>0</v>
      </c>
      <c r="D474" s="2">
        <v>10.16015</v>
      </c>
      <c r="E474" s="3" t="str">
        <f t="shared" si="28"/>
        <v/>
      </c>
      <c r="F474" s="2">
        <v>99.380769999999998</v>
      </c>
      <c r="G474" s="2">
        <v>12.9908</v>
      </c>
      <c r="H474" s="3">
        <f t="shared" si="29"/>
        <v>-0.86928255838629542</v>
      </c>
      <c r="I474" s="2">
        <v>14.42628</v>
      </c>
      <c r="J474" s="3">
        <f t="shared" si="30"/>
        <v>-9.9504515370559821E-2</v>
      </c>
      <c r="K474" s="2">
        <v>174.60533000000001</v>
      </c>
      <c r="L474" s="2">
        <v>57.881880000000002</v>
      </c>
      <c r="M474" s="3">
        <f t="shared" si="31"/>
        <v>-0.6684987795046119</v>
      </c>
    </row>
    <row r="475" spans="1:13" x14ac:dyDescent="0.2">
      <c r="A475" s="1" t="s">
        <v>18</v>
      </c>
      <c r="B475" s="1" t="s">
        <v>50</v>
      </c>
      <c r="C475" s="2">
        <v>0</v>
      </c>
      <c r="D475" s="2">
        <v>0.32805000000000001</v>
      </c>
      <c r="E475" s="3" t="str">
        <f t="shared" si="28"/>
        <v/>
      </c>
      <c r="F475" s="2">
        <v>0</v>
      </c>
      <c r="G475" s="2">
        <v>111.0209</v>
      </c>
      <c r="H475" s="3" t="str">
        <f t="shared" si="29"/>
        <v/>
      </c>
      <c r="I475" s="2">
        <v>4.2048100000000002</v>
      </c>
      <c r="J475" s="3">
        <f t="shared" si="30"/>
        <v>25.403309543118475</v>
      </c>
      <c r="K475" s="2">
        <v>58.188549999999999</v>
      </c>
      <c r="L475" s="2">
        <v>184.70057</v>
      </c>
      <c r="M475" s="3">
        <f t="shared" si="31"/>
        <v>2.1741737850487768</v>
      </c>
    </row>
    <row r="476" spans="1:13" x14ac:dyDescent="0.2">
      <c r="A476" s="1" t="s">
        <v>19</v>
      </c>
      <c r="B476" s="1" t="s">
        <v>50</v>
      </c>
      <c r="C476" s="2">
        <v>62.99776</v>
      </c>
      <c r="D476" s="2">
        <v>16.294070000000001</v>
      </c>
      <c r="E476" s="3">
        <f t="shared" si="28"/>
        <v>-0.74135477197919419</v>
      </c>
      <c r="F476" s="2">
        <v>1426.37401</v>
      </c>
      <c r="G476" s="2">
        <v>713.63160000000005</v>
      </c>
      <c r="H476" s="3">
        <f t="shared" si="29"/>
        <v>-0.4996883040514738</v>
      </c>
      <c r="I476" s="2">
        <v>255.84814</v>
      </c>
      <c r="J476" s="3">
        <f t="shared" si="30"/>
        <v>1.7892780459533535</v>
      </c>
      <c r="K476" s="2">
        <v>4862.5651799999996</v>
      </c>
      <c r="L476" s="2">
        <v>2377.8785699999999</v>
      </c>
      <c r="M476" s="3">
        <f t="shared" si="31"/>
        <v>-0.51098268465781271</v>
      </c>
    </row>
    <row r="477" spans="1:13" x14ac:dyDescent="0.2">
      <c r="A477" s="1" t="s">
        <v>20</v>
      </c>
      <c r="B477" s="1" t="s">
        <v>50</v>
      </c>
      <c r="C477" s="2">
        <v>0</v>
      </c>
      <c r="D477" s="2">
        <v>60.910409999999999</v>
      </c>
      <c r="E477" s="3" t="str">
        <f t="shared" si="28"/>
        <v/>
      </c>
      <c r="F477" s="2">
        <v>260.17660999999998</v>
      </c>
      <c r="G477" s="2">
        <v>570.37036999999998</v>
      </c>
      <c r="H477" s="3">
        <f t="shared" si="29"/>
        <v>1.1922430690445234</v>
      </c>
      <c r="I477" s="2">
        <v>458.48475999999999</v>
      </c>
      <c r="J477" s="3">
        <f t="shared" si="30"/>
        <v>0.24403343308510395</v>
      </c>
      <c r="K477" s="2">
        <v>2847.6006499999999</v>
      </c>
      <c r="L477" s="2">
        <v>4282.9501600000003</v>
      </c>
      <c r="M477" s="3">
        <f t="shared" si="31"/>
        <v>0.504055760065935</v>
      </c>
    </row>
    <row r="478" spans="1:13" x14ac:dyDescent="0.2">
      <c r="A478" s="1" t="s">
        <v>22</v>
      </c>
      <c r="B478" s="1" t="s">
        <v>50</v>
      </c>
      <c r="C478" s="2">
        <v>0</v>
      </c>
      <c r="D478" s="2">
        <v>0</v>
      </c>
      <c r="E478" s="3" t="str">
        <f t="shared" si="28"/>
        <v/>
      </c>
      <c r="F478" s="2">
        <v>0</v>
      </c>
      <c r="G478" s="2">
        <v>0</v>
      </c>
      <c r="H478" s="3" t="str">
        <f t="shared" si="29"/>
        <v/>
      </c>
      <c r="I478" s="2">
        <v>0</v>
      </c>
      <c r="J478" s="3" t="str">
        <f t="shared" si="30"/>
        <v/>
      </c>
      <c r="K478" s="2">
        <v>41.780340000000002</v>
      </c>
      <c r="L478" s="2">
        <v>20.7438</v>
      </c>
      <c r="M478" s="3">
        <f t="shared" si="31"/>
        <v>-0.50350332237602657</v>
      </c>
    </row>
    <row r="479" spans="1:13" x14ac:dyDescent="0.2">
      <c r="A479" s="1" t="s">
        <v>23</v>
      </c>
      <c r="B479" s="1" t="s">
        <v>50</v>
      </c>
      <c r="C479" s="2">
        <v>9.3671199999999999</v>
      </c>
      <c r="D479" s="2">
        <v>6.9177400000000002</v>
      </c>
      <c r="E479" s="3">
        <f t="shared" si="28"/>
        <v>-0.26148698853009245</v>
      </c>
      <c r="F479" s="2">
        <v>941.5829</v>
      </c>
      <c r="G479" s="2">
        <v>1557.0142900000001</v>
      </c>
      <c r="H479" s="3">
        <f t="shared" si="29"/>
        <v>0.65361360109662159</v>
      </c>
      <c r="I479" s="2">
        <v>888.08915999999999</v>
      </c>
      <c r="J479" s="3">
        <f t="shared" si="30"/>
        <v>0.75321843811267786</v>
      </c>
      <c r="K479" s="2">
        <v>14777.872950000001</v>
      </c>
      <c r="L479" s="2">
        <v>14322.80437</v>
      </c>
      <c r="M479" s="3">
        <f t="shared" si="31"/>
        <v>-3.0793916116324538E-2</v>
      </c>
    </row>
    <row r="480" spans="1:13" x14ac:dyDescent="0.2">
      <c r="A480" s="1" t="s">
        <v>25</v>
      </c>
      <c r="B480" s="1" t="s">
        <v>50</v>
      </c>
      <c r="C480" s="2">
        <v>0</v>
      </c>
      <c r="D480" s="2">
        <v>0</v>
      </c>
      <c r="E480" s="3" t="str">
        <f t="shared" si="28"/>
        <v/>
      </c>
      <c r="F480" s="2">
        <v>0</v>
      </c>
      <c r="G480" s="2">
        <v>0</v>
      </c>
      <c r="H480" s="3" t="str">
        <f t="shared" si="29"/>
        <v/>
      </c>
      <c r="I480" s="2">
        <v>0</v>
      </c>
      <c r="J480" s="3" t="str">
        <f t="shared" si="30"/>
        <v/>
      </c>
      <c r="K480" s="2">
        <v>31.861470000000001</v>
      </c>
      <c r="L480" s="2">
        <v>4.0962699999999996</v>
      </c>
      <c r="M480" s="3">
        <f t="shared" si="31"/>
        <v>-0.87143499656481638</v>
      </c>
    </row>
    <row r="481" spans="1:13" x14ac:dyDescent="0.2">
      <c r="A481" s="1" t="s">
        <v>26</v>
      </c>
      <c r="B481" s="1" t="s">
        <v>50</v>
      </c>
      <c r="C481" s="2">
        <v>0</v>
      </c>
      <c r="D481" s="2">
        <v>0</v>
      </c>
      <c r="E481" s="3" t="str">
        <f t="shared" si="28"/>
        <v/>
      </c>
      <c r="F481" s="2">
        <v>0</v>
      </c>
      <c r="G481" s="2">
        <v>0</v>
      </c>
      <c r="H481" s="3" t="str">
        <f t="shared" si="29"/>
        <v/>
      </c>
      <c r="I481" s="2">
        <v>0</v>
      </c>
      <c r="J481" s="3" t="str">
        <f t="shared" si="30"/>
        <v/>
      </c>
      <c r="K481" s="2">
        <v>9.5792000000000002</v>
      </c>
      <c r="L481" s="2">
        <v>0</v>
      </c>
      <c r="M481" s="3">
        <f t="shared" si="31"/>
        <v>-1</v>
      </c>
    </row>
    <row r="482" spans="1:13" x14ac:dyDescent="0.2">
      <c r="A482" s="1" t="s">
        <v>27</v>
      </c>
      <c r="B482" s="1" t="s">
        <v>50</v>
      </c>
      <c r="C482" s="2">
        <v>0</v>
      </c>
      <c r="D482" s="2">
        <v>126.0116</v>
      </c>
      <c r="E482" s="3" t="str">
        <f t="shared" si="28"/>
        <v/>
      </c>
      <c r="F482" s="2">
        <v>275.01499000000001</v>
      </c>
      <c r="G482" s="2">
        <v>370.23084999999998</v>
      </c>
      <c r="H482" s="3">
        <f t="shared" si="29"/>
        <v>0.34622061873790932</v>
      </c>
      <c r="I482" s="2">
        <v>717.71447999999998</v>
      </c>
      <c r="J482" s="3">
        <f t="shared" si="30"/>
        <v>-0.48415301583437476</v>
      </c>
      <c r="K482" s="2">
        <v>1808.34556</v>
      </c>
      <c r="L482" s="2">
        <v>1989.8731399999999</v>
      </c>
      <c r="M482" s="3">
        <f t="shared" si="31"/>
        <v>0.10038323648716774</v>
      </c>
    </row>
    <row r="483" spans="1:13" x14ac:dyDescent="0.2">
      <c r="A483" s="1" t="s">
        <v>28</v>
      </c>
      <c r="B483" s="1" t="s">
        <v>50</v>
      </c>
      <c r="C483" s="2">
        <v>0</v>
      </c>
      <c r="D483" s="2">
        <v>0</v>
      </c>
      <c r="E483" s="3" t="str">
        <f t="shared" si="28"/>
        <v/>
      </c>
      <c r="F483" s="2">
        <v>0</v>
      </c>
      <c r="G483" s="2">
        <v>40.161830000000002</v>
      </c>
      <c r="H483" s="3" t="str">
        <f t="shared" si="29"/>
        <v/>
      </c>
      <c r="I483" s="2">
        <v>23.832609999999999</v>
      </c>
      <c r="J483" s="3">
        <f t="shared" si="30"/>
        <v>0.68516289235631356</v>
      </c>
      <c r="K483" s="2">
        <v>466.05437000000001</v>
      </c>
      <c r="L483" s="2">
        <v>174.39232000000001</v>
      </c>
      <c r="M483" s="3">
        <f t="shared" si="31"/>
        <v>-0.62581121168330633</v>
      </c>
    </row>
    <row r="484" spans="1:13" x14ac:dyDescent="0.2">
      <c r="A484" s="6" t="s">
        <v>29</v>
      </c>
      <c r="B484" s="6" t="s">
        <v>50</v>
      </c>
      <c r="C484" s="5">
        <v>103.42274999999999</v>
      </c>
      <c r="D484" s="5">
        <v>241.96745999999999</v>
      </c>
      <c r="E484" s="4">
        <f t="shared" si="28"/>
        <v>1.3395960753315883</v>
      </c>
      <c r="F484" s="5">
        <v>3943.8009000000002</v>
      </c>
      <c r="G484" s="5">
        <v>4194.9794499999998</v>
      </c>
      <c r="H484" s="4">
        <f t="shared" si="29"/>
        <v>6.3689460084052296E-2</v>
      </c>
      <c r="I484" s="5">
        <v>2843.9105199999999</v>
      </c>
      <c r="J484" s="4">
        <f t="shared" si="30"/>
        <v>0.47507434586936292</v>
      </c>
      <c r="K484" s="5">
        <v>33093.407709999999</v>
      </c>
      <c r="L484" s="5">
        <v>30652.32273</v>
      </c>
      <c r="M484" s="4">
        <f t="shared" si="31"/>
        <v>-7.3763481881086723E-2</v>
      </c>
    </row>
    <row r="485" spans="1:13" x14ac:dyDescent="0.2">
      <c r="A485" s="1" t="s">
        <v>3</v>
      </c>
      <c r="B485" s="1" t="s">
        <v>51</v>
      </c>
      <c r="C485" s="2">
        <v>0</v>
      </c>
      <c r="D485" s="2">
        <v>0</v>
      </c>
      <c r="E485" s="3" t="str">
        <f t="shared" si="28"/>
        <v/>
      </c>
      <c r="F485" s="2">
        <v>281.97316999999998</v>
      </c>
      <c r="G485" s="2">
        <v>240.25792999999999</v>
      </c>
      <c r="H485" s="3">
        <f t="shared" si="29"/>
        <v>-0.14794045830672475</v>
      </c>
      <c r="I485" s="2">
        <v>134.14141000000001</v>
      </c>
      <c r="J485" s="3">
        <f t="shared" si="30"/>
        <v>0.79107950333905075</v>
      </c>
      <c r="K485" s="2">
        <v>2345.2663499999999</v>
      </c>
      <c r="L485" s="2">
        <v>4210.4740000000002</v>
      </c>
      <c r="M485" s="3">
        <f t="shared" si="31"/>
        <v>0.79530738587538274</v>
      </c>
    </row>
    <row r="486" spans="1:13" x14ac:dyDescent="0.2">
      <c r="A486" s="1" t="s">
        <v>5</v>
      </c>
      <c r="B486" s="1" t="s">
        <v>51</v>
      </c>
      <c r="C486" s="2">
        <v>0</v>
      </c>
      <c r="D486" s="2">
        <v>0</v>
      </c>
      <c r="E486" s="3" t="str">
        <f t="shared" si="28"/>
        <v/>
      </c>
      <c r="F486" s="2">
        <v>0</v>
      </c>
      <c r="G486" s="2">
        <v>0</v>
      </c>
      <c r="H486" s="3" t="str">
        <f t="shared" si="29"/>
        <v/>
      </c>
      <c r="I486" s="2">
        <v>0</v>
      </c>
      <c r="J486" s="3" t="str">
        <f t="shared" si="30"/>
        <v/>
      </c>
      <c r="K486" s="2">
        <v>5.7350599999999998</v>
      </c>
      <c r="L486" s="2">
        <v>15.058400000000001</v>
      </c>
      <c r="M486" s="3">
        <f t="shared" si="31"/>
        <v>1.6256743608610895</v>
      </c>
    </row>
    <row r="487" spans="1:13" x14ac:dyDescent="0.2">
      <c r="A487" s="1" t="s">
        <v>6</v>
      </c>
      <c r="B487" s="1" t="s">
        <v>51</v>
      </c>
      <c r="C487" s="2">
        <v>0.16700000000000001</v>
      </c>
      <c r="D487" s="2">
        <v>0</v>
      </c>
      <c r="E487" s="3">
        <f t="shared" si="28"/>
        <v>-1</v>
      </c>
      <c r="F487" s="2">
        <v>9.0625300000000006</v>
      </c>
      <c r="G487" s="2">
        <v>0.53144999999999998</v>
      </c>
      <c r="H487" s="3">
        <f t="shared" si="29"/>
        <v>-0.94135743550642037</v>
      </c>
      <c r="I487" s="2">
        <v>1.94</v>
      </c>
      <c r="J487" s="3">
        <f t="shared" si="30"/>
        <v>-0.72605670103092779</v>
      </c>
      <c r="K487" s="2">
        <v>26.533570000000001</v>
      </c>
      <c r="L487" s="2">
        <v>63.493510000000001</v>
      </c>
      <c r="M487" s="3">
        <f t="shared" si="31"/>
        <v>1.3929501382588168</v>
      </c>
    </row>
    <row r="488" spans="1:13" x14ac:dyDescent="0.2">
      <c r="A488" s="1" t="s">
        <v>7</v>
      </c>
      <c r="B488" s="1" t="s">
        <v>51</v>
      </c>
      <c r="C488" s="2">
        <v>0</v>
      </c>
      <c r="D488" s="2">
        <v>0</v>
      </c>
      <c r="E488" s="3" t="str">
        <f t="shared" si="28"/>
        <v/>
      </c>
      <c r="F488" s="2">
        <v>14.135059999999999</v>
      </c>
      <c r="G488" s="2">
        <v>0</v>
      </c>
      <c r="H488" s="3">
        <f t="shared" si="29"/>
        <v>-1</v>
      </c>
      <c r="I488" s="2">
        <v>0</v>
      </c>
      <c r="J488" s="3" t="str">
        <f t="shared" si="30"/>
        <v/>
      </c>
      <c r="K488" s="2">
        <v>14.135059999999999</v>
      </c>
      <c r="L488" s="2">
        <v>8.5055999999999994</v>
      </c>
      <c r="M488" s="3">
        <f t="shared" si="31"/>
        <v>-0.39826219343957503</v>
      </c>
    </row>
    <row r="489" spans="1:13" x14ac:dyDescent="0.2">
      <c r="A489" s="1" t="s">
        <v>110</v>
      </c>
      <c r="B489" s="1" t="s">
        <v>51</v>
      </c>
      <c r="C489" s="2">
        <v>30.622389999999999</v>
      </c>
      <c r="D489" s="2">
        <v>0</v>
      </c>
      <c r="E489" s="3">
        <f t="shared" si="28"/>
        <v>-1</v>
      </c>
      <c r="F489" s="2">
        <v>104.4084</v>
      </c>
      <c r="G489" s="2">
        <v>60.163350000000001</v>
      </c>
      <c r="H489" s="3">
        <f t="shared" si="29"/>
        <v>-0.4237690645580241</v>
      </c>
      <c r="I489" s="2">
        <v>10.9268</v>
      </c>
      <c r="J489" s="3">
        <f t="shared" si="30"/>
        <v>4.5060356188454076</v>
      </c>
      <c r="K489" s="2">
        <v>394.2167</v>
      </c>
      <c r="L489" s="2">
        <v>731.44741999999997</v>
      </c>
      <c r="M489" s="3">
        <f t="shared" si="31"/>
        <v>0.8554450382239005</v>
      </c>
    </row>
    <row r="490" spans="1:13" x14ac:dyDescent="0.2">
      <c r="A490" s="1" t="s">
        <v>11</v>
      </c>
      <c r="B490" s="1" t="s">
        <v>51</v>
      </c>
      <c r="C490" s="2">
        <v>0</v>
      </c>
      <c r="D490" s="2">
        <v>0</v>
      </c>
      <c r="E490" s="3" t="str">
        <f t="shared" si="28"/>
        <v/>
      </c>
      <c r="F490" s="2">
        <v>0</v>
      </c>
      <c r="G490" s="2">
        <v>0</v>
      </c>
      <c r="H490" s="3" t="str">
        <f t="shared" si="29"/>
        <v/>
      </c>
      <c r="I490" s="2">
        <v>0</v>
      </c>
      <c r="J490" s="3" t="str">
        <f t="shared" si="30"/>
        <v/>
      </c>
      <c r="K490" s="2">
        <v>20.913460000000001</v>
      </c>
      <c r="L490" s="2">
        <v>0</v>
      </c>
      <c r="M490" s="3">
        <f t="shared" si="31"/>
        <v>-1</v>
      </c>
    </row>
    <row r="491" spans="1:13" x14ac:dyDescent="0.2">
      <c r="A491" s="1" t="s">
        <v>12</v>
      </c>
      <c r="B491" s="1" t="s">
        <v>51</v>
      </c>
      <c r="C491" s="2">
        <v>0</v>
      </c>
      <c r="D491" s="2">
        <v>0</v>
      </c>
      <c r="E491" s="3" t="str">
        <f t="shared" si="28"/>
        <v/>
      </c>
      <c r="F491" s="2">
        <v>100.31426999999999</v>
      </c>
      <c r="G491" s="2">
        <v>49.610250000000001</v>
      </c>
      <c r="H491" s="3">
        <f t="shared" si="29"/>
        <v>-0.50545171688933188</v>
      </c>
      <c r="I491" s="2">
        <v>47.414740000000002</v>
      </c>
      <c r="J491" s="3">
        <f t="shared" si="30"/>
        <v>4.6304377077676762E-2</v>
      </c>
      <c r="K491" s="2">
        <v>590.09749999999997</v>
      </c>
      <c r="L491" s="2">
        <v>480.49416000000002</v>
      </c>
      <c r="M491" s="3">
        <f t="shared" si="31"/>
        <v>-0.18573767894288651</v>
      </c>
    </row>
    <row r="492" spans="1:13" x14ac:dyDescent="0.2">
      <c r="A492" s="1" t="s">
        <v>13</v>
      </c>
      <c r="B492" s="1" t="s">
        <v>51</v>
      </c>
      <c r="C492" s="2">
        <v>88.724379999999996</v>
      </c>
      <c r="D492" s="2">
        <v>206.8005</v>
      </c>
      <c r="E492" s="3">
        <f t="shared" si="28"/>
        <v>1.3308193306056353</v>
      </c>
      <c r="F492" s="2">
        <v>4310.9457400000001</v>
      </c>
      <c r="G492" s="2">
        <v>4150.9833699999999</v>
      </c>
      <c r="H492" s="3">
        <f t="shared" si="29"/>
        <v>-3.7106096816704626E-2</v>
      </c>
      <c r="I492" s="2">
        <v>3082.2618200000002</v>
      </c>
      <c r="J492" s="3">
        <f t="shared" si="30"/>
        <v>0.34673289045899414</v>
      </c>
      <c r="K492" s="2">
        <v>23964.325580000001</v>
      </c>
      <c r="L492" s="2">
        <v>26977.07692</v>
      </c>
      <c r="M492" s="3">
        <f t="shared" si="31"/>
        <v>0.12571817762793058</v>
      </c>
    </row>
    <row r="493" spans="1:13" x14ac:dyDescent="0.2">
      <c r="A493" s="1" t="s">
        <v>14</v>
      </c>
      <c r="B493" s="1" t="s">
        <v>51</v>
      </c>
      <c r="C493" s="2">
        <v>10.18857</v>
      </c>
      <c r="D493" s="2">
        <v>0</v>
      </c>
      <c r="E493" s="3">
        <f t="shared" si="28"/>
        <v>-1</v>
      </c>
      <c r="F493" s="2">
        <v>34.285699999999999</v>
      </c>
      <c r="G493" s="2">
        <v>7.2590000000000003</v>
      </c>
      <c r="H493" s="3">
        <f t="shared" si="29"/>
        <v>-0.78827907844961598</v>
      </c>
      <c r="I493" s="2">
        <v>4.9904999999999999</v>
      </c>
      <c r="J493" s="3">
        <f t="shared" si="30"/>
        <v>0.4545636709748524</v>
      </c>
      <c r="K493" s="2">
        <v>165.30045000000001</v>
      </c>
      <c r="L493" s="2">
        <v>137.96283</v>
      </c>
      <c r="M493" s="3">
        <f t="shared" si="31"/>
        <v>-0.16538140095807374</v>
      </c>
    </row>
    <row r="494" spans="1:13" x14ac:dyDescent="0.2">
      <c r="A494" s="1" t="s">
        <v>15</v>
      </c>
      <c r="B494" s="1" t="s">
        <v>51</v>
      </c>
      <c r="C494" s="2">
        <v>0</v>
      </c>
      <c r="D494" s="2">
        <v>0</v>
      </c>
      <c r="E494" s="3" t="str">
        <f t="shared" si="28"/>
        <v/>
      </c>
      <c r="F494" s="2">
        <v>90.142219999999995</v>
      </c>
      <c r="G494" s="2">
        <v>289.73728</v>
      </c>
      <c r="H494" s="3">
        <f t="shared" si="29"/>
        <v>2.2142239230407239</v>
      </c>
      <c r="I494" s="2">
        <v>30.17154</v>
      </c>
      <c r="J494" s="3">
        <f t="shared" si="30"/>
        <v>8.6029993828621283</v>
      </c>
      <c r="K494" s="2">
        <v>982.35071000000005</v>
      </c>
      <c r="L494" s="2">
        <v>1189.4909299999999</v>
      </c>
      <c r="M494" s="3">
        <f t="shared" si="31"/>
        <v>0.21086178071780481</v>
      </c>
    </row>
    <row r="495" spans="1:13" x14ac:dyDescent="0.2">
      <c r="A495" s="1" t="s">
        <v>17</v>
      </c>
      <c r="B495" s="1" t="s">
        <v>51</v>
      </c>
      <c r="C495" s="2">
        <v>0</v>
      </c>
      <c r="D495" s="2">
        <v>0</v>
      </c>
      <c r="E495" s="3" t="str">
        <f t="shared" si="28"/>
        <v/>
      </c>
      <c r="F495" s="2">
        <v>0</v>
      </c>
      <c r="G495" s="2">
        <v>16.977979999999999</v>
      </c>
      <c r="H495" s="3" t="str">
        <f t="shared" si="29"/>
        <v/>
      </c>
      <c r="I495" s="2">
        <v>14.55508</v>
      </c>
      <c r="J495" s="3">
        <f t="shared" si="30"/>
        <v>0.1664642173041988</v>
      </c>
      <c r="K495" s="2">
        <v>3.69373</v>
      </c>
      <c r="L495" s="2">
        <v>117.27072</v>
      </c>
      <c r="M495" s="3">
        <f t="shared" si="31"/>
        <v>30.748590178491661</v>
      </c>
    </row>
    <row r="496" spans="1:13" x14ac:dyDescent="0.2">
      <c r="A496" s="1" t="s">
        <v>18</v>
      </c>
      <c r="B496" s="1" t="s">
        <v>51</v>
      </c>
      <c r="C496" s="2">
        <v>3.1492</v>
      </c>
      <c r="D496" s="2">
        <v>0</v>
      </c>
      <c r="E496" s="3">
        <f t="shared" si="28"/>
        <v>-1</v>
      </c>
      <c r="F496" s="2">
        <v>1038.2706800000001</v>
      </c>
      <c r="G496" s="2">
        <v>972.53107999999997</v>
      </c>
      <c r="H496" s="3">
        <f t="shared" si="29"/>
        <v>-6.3316436904488294E-2</v>
      </c>
      <c r="I496" s="2">
        <v>796.46838000000002</v>
      </c>
      <c r="J496" s="3">
        <f t="shared" si="30"/>
        <v>0.22105422439996913</v>
      </c>
      <c r="K496" s="2">
        <v>7161.0860599999996</v>
      </c>
      <c r="L496" s="2">
        <v>8572.4341199999999</v>
      </c>
      <c r="M496" s="3">
        <f t="shared" si="31"/>
        <v>0.19708575601170764</v>
      </c>
    </row>
    <row r="497" spans="1:13" x14ac:dyDescent="0.2">
      <c r="A497" s="1" t="s">
        <v>19</v>
      </c>
      <c r="B497" s="1" t="s">
        <v>51</v>
      </c>
      <c r="C497" s="2">
        <v>0</v>
      </c>
      <c r="D497" s="2">
        <v>0</v>
      </c>
      <c r="E497" s="3" t="str">
        <f t="shared" si="28"/>
        <v/>
      </c>
      <c r="F497" s="2">
        <v>140.54409999999999</v>
      </c>
      <c r="G497" s="2">
        <v>46.812579999999997</v>
      </c>
      <c r="H497" s="3">
        <f t="shared" si="29"/>
        <v>-0.66691892438031908</v>
      </c>
      <c r="I497" s="2">
        <v>14.537850000000001</v>
      </c>
      <c r="J497" s="3">
        <f t="shared" si="30"/>
        <v>2.2200483565313989</v>
      </c>
      <c r="K497" s="2">
        <v>261.27512000000002</v>
      </c>
      <c r="L497" s="2">
        <v>84.455529999999996</v>
      </c>
      <c r="M497" s="3">
        <f t="shared" si="31"/>
        <v>-0.67675632490380266</v>
      </c>
    </row>
    <row r="498" spans="1:13" x14ac:dyDescent="0.2">
      <c r="A498" s="1" t="s">
        <v>20</v>
      </c>
      <c r="B498" s="1" t="s">
        <v>51</v>
      </c>
      <c r="C498" s="2">
        <v>0</v>
      </c>
      <c r="D498" s="2">
        <v>0</v>
      </c>
      <c r="E498" s="3" t="str">
        <f t="shared" si="28"/>
        <v/>
      </c>
      <c r="F498" s="2">
        <v>99.205539999999999</v>
      </c>
      <c r="G498" s="2">
        <v>18.216370000000001</v>
      </c>
      <c r="H498" s="3">
        <f t="shared" si="29"/>
        <v>-0.81637749262793191</v>
      </c>
      <c r="I498" s="2">
        <v>26.744</v>
      </c>
      <c r="J498" s="3">
        <f t="shared" si="30"/>
        <v>-0.31886142686209984</v>
      </c>
      <c r="K498" s="2">
        <v>1083.66821</v>
      </c>
      <c r="L498" s="2">
        <v>283.01664</v>
      </c>
      <c r="M498" s="3">
        <f t="shared" si="31"/>
        <v>-0.73883460141365598</v>
      </c>
    </row>
    <row r="499" spans="1:13" x14ac:dyDescent="0.2">
      <c r="A499" s="1" t="s">
        <v>22</v>
      </c>
      <c r="B499" s="1" t="s">
        <v>51</v>
      </c>
      <c r="C499" s="2">
        <v>531.16353000000004</v>
      </c>
      <c r="D499" s="2">
        <v>749.23873000000003</v>
      </c>
      <c r="E499" s="3">
        <f t="shared" si="28"/>
        <v>0.41056131997616618</v>
      </c>
      <c r="F499" s="2">
        <v>16099.05623</v>
      </c>
      <c r="G499" s="2">
        <v>20515.70707</v>
      </c>
      <c r="H499" s="3">
        <f t="shared" si="29"/>
        <v>0.27434222086694326</v>
      </c>
      <c r="I499" s="2">
        <v>12087.97056</v>
      </c>
      <c r="J499" s="3">
        <f t="shared" si="30"/>
        <v>0.6972002842137961</v>
      </c>
      <c r="K499" s="2">
        <v>82942.715840000004</v>
      </c>
      <c r="L499" s="2">
        <v>114467.91202</v>
      </c>
      <c r="M499" s="3">
        <f t="shared" si="31"/>
        <v>0.3800839635009472</v>
      </c>
    </row>
    <row r="500" spans="1:13" x14ac:dyDescent="0.2">
      <c r="A500" s="1" t="s">
        <v>23</v>
      </c>
      <c r="B500" s="1" t="s">
        <v>51</v>
      </c>
      <c r="C500" s="2">
        <v>0</v>
      </c>
      <c r="D500" s="2">
        <v>0</v>
      </c>
      <c r="E500" s="3" t="str">
        <f t="shared" si="28"/>
        <v/>
      </c>
      <c r="F500" s="2">
        <v>35.847859999999997</v>
      </c>
      <c r="G500" s="2">
        <v>14.21651</v>
      </c>
      <c r="H500" s="3">
        <f t="shared" si="29"/>
        <v>-0.60342095734585</v>
      </c>
      <c r="I500" s="2">
        <v>0</v>
      </c>
      <c r="J500" s="3" t="str">
        <f t="shared" si="30"/>
        <v/>
      </c>
      <c r="K500" s="2">
        <v>85.932040000000001</v>
      </c>
      <c r="L500" s="2">
        <v>88.950029999999998</v>
      </c>
      <c r="M500" s="3">
        <f t="shared" si="31"/>
        <v>3.5120660466107845E-2</v>
      </c>
    </row>
    <row r="501" spans="1:13" x14ac:dyDescent="0.2">
      <c r="A501" s="1" t="s">
        <v>25</v>
      </c>
      <c r="B501" s="1" t="s">
        <v>51</v>
      </c>
      <c r="C501" s="2">
        <v>0</v>
      </c>
      <c r="D501" s="2">
        <v>0</v>
      </c>
      <c r="E501" s="3" t="str">
        <f t="shared" si="28"/>
        <v/>
      </c>
      <c r="F501" s="2">
        <v>0</v>
      </c>
      <c r="G501" s="2">
        <v>0</v>
      </c>
      <c r="H501" s="3" t="str">
        <f t="shared" si="29"/>
        <v/>
      </c>
      <c r="I501" s="2">
        <v>0</v>
      </c>
      <c r="J501" s="3" t="str">
        <f t="shared" si="30"/>
        <v/>
      </c>
      <c r="K501" s="2">
        <v>1469.2939100000001</v>
      </c>
      <c r="L501" s="2">
        <v>0</v>
      </c>
      <c r="M501" s="3">
        <f t="shared" si="31"/>
        <v>-1</v>
      </c>
    </row>
    <row r="502" spans="1:13" x14ac:dyDescent="0.2">
      <c r="A502" s="1" t="s">
        <v>28</v>
      </c>
      <c r="B502" s="1" t="s">
        <v>51</v>
      </c>
      <c r="C502" s="2">
        <v>0</v>
      </c>
      <c r="D502" s="2">
        <v>0</v>
      </c>
      <c r="E502" s="3" t="str">
        <f t="shared" ref="E502:E563" si="32">IF(C502=0,"",(D502/C502-1))</f>
        <v/>
      </c>
      <c r="F502" s="2">
        <v>0</v>
      </c>
      <c r="G502" s="2">
        <v>0</v>
      </c>
      <c r="H502" s="3" t="str">
        <f t="shared" ref="H502:H563" si="33">IF(F502=0,"",(G502/F502-1))</f>
        <v/>
      </c>
      <c r="I502" s="2">
        <v>0</v>
      </c>
      <c r="J502" s="3" t="str">
        <f t="shared" ref="J502:J563" si="34">IF(I502=0,"",(G502/I502-1))</f>
        <v/>
      </c>
      <c r="K502" s="2">
        <v>0</v>
      </c>
      <c r="L502" s="2">
        <v>0</v>
      </c>
      <c r="M502" s="3" t="str">
        <f t="shared" ref="M502:M563" si="35">IF(K502=0,"",(L502/K502-1))</f>
        <v/>
      </c>
    </row>
    <row r="503" spans="1:13" x14ac:dyDescent="0.2">
      <c r="A503" s="6" t="s">
        <v>29</v>
      </c>
      <c r="B503" s="6" t="s">
        <v>51</v>
      </c>
      <c r="C503" s="5">
        <v>664.01507000000004</v>
      </c>
      <c r="D503" s="5">
        <v>956.03922999999998</v>
      </c>
      <c r="E503" s="4">
        <f t="shared" si="32"/>
        <v>0.43978544041176648</v>
      </c>
      <c r="F503" s="5">
        <v>22437.868490000001</v>
      </c>
      <c r="G503" s="5">
        <v>26442.188539999999</v>
      </c>
      <c r="H503" s="4">
        <f t="shared" si="33"/>
        <v>0.17846258666613646</v>
      </c>
      <c r="I503" s="5">
        <v>16360.573469999999</v>
      </c>
      <c r="J503" s="4">
        <f t="shared" si="34"/>
        <v>0.61621403971483169</v>
      </c>
      <c r="K503" s="5">
        <v>122110.07084</v>
      </c>
      <c r="L503" s="5">
        <v>157866.84740999999</v>
      </c>
      <c r="M503" s="4">
        <f t="shared" si="35"/>
        <v>0.29282414074472074</v>
      </c>
    </row>
    <row r="504" spans="1:13" x14ac:dyDescent="0.2">
      <c r="A504" s="1" t="s">
        <v>3</v>
      </c>
      <c r="B504" s="1" t="s">
        <v>52</v>
      </c>
      <c r="C504" s="2">
        <v>0</v>
      </c>
      <c r="D504" s="2">
        <v>29.506239999999998</v>
      </c>
      <c r="E504" s="3" t="str">
        <f t="shared" si="32"/>
        <v/>
      </c>
      <c r="F504" s="2">
        <v>1011.23296</v>
      </c>
      <c r="G504" s="2">
        <v>1718.8639499999999</v>
      </c>
      <c r="H504" s="3">
        <f t="shared" si="33"/>
        <v>0.69977049600914887</v>
      </c>
      <c r="I504" s="2">
        <v>353.15287999999998</v>
      </c>
      <c r="J504" s="3">
        <f t="shared" si="34"/>
        <v>3.8671950516161724</v>
      </c>
      <c r="K504" s="2">
        <v>4010.4760200000001</v>
      </c>
      <c r="L504" s="2">
        <v>7044.0774499999998</v>
      </c>
      <c r="M504" s="3">
        <f t="shared" si="35"/>
        <v>0.75641929159322085</v>
      </c>
    </row>
    <row r="505" spans="1:13" x14ac:dyDescent="0.2">
      <c r="A505" s="1" t="s">
        <v>5</v>
      </c>
      <c r="B505" s="1" t="s">
        <v>52</v>
      </c>
      <c r="C505" s="2">
        <v>26.620930000000001</v>
      </c>
      <c r="D505" s="2">
        <v>18.281569999999999</v>
      </c>
      <c r="E505" s="3">
        <f t="shared" si="32"/>
        <v>-0.31326328569287409</v>
      </c>
      <c r="F505" s="2">
        <v>1820.72036</v>
      </c>
      <c r="G505" s="2">
        <v>1574.8777600000001</v>
      </c>
      <c r="H505" s="3">
        <f t="shared" si="33"/>
        <v>-0.13502490849281212</v>
      </c>
      <c r="I505" s="2">
        <v>1707.0722699999999</v>
      </c>
      <c r="J505" s="3">
        <f t="shared" si="34"/>
        <v>-7.7439316614287157E-2</v>
      </c>
      <c r="K505" s="2">
        <v>11014.698249999999</v>
      </c>
      <c r="L505" s="2">
        <v>12033.57372</v>
      </c>
      <c r="M505" s="3">
        <f t="shared" si="35"/>
        <v>9.2501441880171509E-2</v>
      </c>
    </row>
    <row r="506" spans="1:13" x14ac:dyDescent="0.2">
      <c r="A506" s="1" t="s">
        <v>6</v>
      </c>
      <c r="B506" s="1" t="s">
        <v>52</v>
      </c>
      <c r="C506" s="2">
        <v>6.5827400000000003</v>
      </c>
      <c r="D506" s="2">
        <v>3.0067499999999998</v>
      </c>
      <c r="E506" s="3">
        <f t="shared" si="32"/>
        <v>-0.54323731455290658</v>
      </c>
      <c r="F506" s="2">
        <v>500.01213999999999</v>
      </c>
      <c r="G506" s="2">
        <v>785.75196000000005</v>
      </c>
      <c r="H506" s="3">
        <f t="shared" si="33"/>
        <v>0.57146576481123046</v>
      </c>
      <c r="I506" s="2">
        <v>779.00553000000002</v>
      </c>
      <c r="J506" s="3">
        <f t="shared" si="34"/>
        <v>8.6603107939426938E-3</v>
      </c>
      <c r="K506" s="2">
        <v>3189.7154700000001</v>
      </c>
      <c r="L506" s="2">
        <v>5066.7570299999998</v>
      </c>
      <c r="M506" s="3">
        <f t="shared" si="35"/>
        <v>0.58846677004704739</v>
      </c>
    </row>
    <row r="507" spans="1:13" x14ac:dyDescent="0.2">
      <c r="A507" s="1" t="s">
        <v>7</v>
      </c>
      <c r="B507" s="1" t="s">
        <v>52</v>
      </c>
      <c r="C507" s="2">
        <v>0</v>
      </c>
      <c r="D507" s="2">
        <v>50.536299999999997</v>
      </c>
      <c r="E507" s="3" t="str">
        <f t="shared" si="32"/>
        <v/>
      </c>
      <c r="F507" s="2">
        <v>292.39193999999998</v>
      </c>
      <c r="G507" s="2">
        <v>539.53722000000005</v>
      </c>
      <c r="H507" s="3">
        <f t="shared" si="33"/>
        <v>0.84525339515172715</v>
      </c>
      <c r="I507" s="2">
        <v>192.06720999999999</v>
      </c>
      <c r="J507" s="3">
        <f t="shared" si="34"/>
        <v>1.8091063539684886</v>
      </c>
      <c r="K507" s="2">
        <v>1982.57772</v>
      </c>
      <c r="L507" s="2">
        <v>5554.0356099999999</v>
      </c>
      <c r="M507" s="3">
        <f t="shared" si="35"/>
        <v>1.8014213788299811</v>
      </c>
    </row>
    <row r="508" spans="1:13" x14ac:dyDescent="0.2">
      <c r="A508" s="1" t="s">
        <v>8</v>
      </c>
      <c r="B508" s="1" t="s">
        <v>52</v>
      </c>
      <c r="C508" s="2">
        <v>0</v>
      </c>
      <c r="D508" s="2">
        <v>0</v>
      </c>
      <c r="E508" s="3" t="str">
        <f t="shared" si="32"/>
        <v/>
      </c>
      <c r="F508" s="2">
        <v>0</v>
      </c>
      <c r="G508" s="2">
        <v>0</v>
      </c>
      <c r="H508" s="3" t="str">
        <f t="shared" si="33"/>
        <v/>
      </c>
      <c r="I508" s="2">
        <v>5.3164999999999996</v>
      </c>
      <c r="J508" s="3">
        <f t="shared" si="34"/>
        <v>-1</v>
      </c>
      <c r="K508" s="2">
        <v>0</v>
      </c>
      <c r="L508" s="2">
        <v>7.0371199999999998</v>
      </c>
      <c r="M508" s="3" t="str">
        <f t="shared" si="35"/>
        <v/>
      </c>
    </row>
    <row r="509" spans="1:13" x14ac:dyDescent="0.2">
      <c r="A509" s="1" t="s">
        <v>110</v>
      </c>
      <c r="B509" s="1" t="s">
        <v>52</v>
      </c>
      <c r="C509" s="2">
        <v>0</v>
      </c>
      <c r="D509" s="2">
        <v>2.3213300000000001</v>
      </c>
      <c r="E509" s="3" t="str">
        <f t="shared" si="32"/>
        <v/>
      </c>
      <c r="F509" s="2">
        <v>731.29223999999999</v>
      </c>
      <c r="G509" s="2">
        <v>451.63738000000001</v>
      </c>
      <c r="H509" s="3">
        <f t="shared" si="33"/>
        <v>-0.38241190690058458</v>
      </c>
      <c r="I509" s="2">
        <v>340.86599000000001</v>
      </c>
      <c r="J509" s="3">
        <f t="shared" si="34"/>
        <v>0.32497049646988829</v>
      </c>
      <c r="K509" s="2">
        <v>4640.13861</v>
      </c>
      <c r="L509" s="2">
        <v>3999.6053299999999</v>
      </c>
      <c r="M509" s="3">
        <f t="shared" si="35"/>
        <v>-0.13804184181472112</v>
      </c>
    </row>
    <row r="510" spans="1:13" x14ac:dyDescent="0.2">
      <c r="A510" s="1" t="s">
        <v>9</v>
      </c>
      <c r="B510" s="1" t="s">
        <v>52</v>
      </c>
      <c r="C510" s="2">
        <v>0</v>
      </c>
      <c r="D510" s="2">
        <v>0</v>
      </c>
      <c r="E510" s="3" t="str">
        <f t="shared" si="32"/>
        <v/>
      </c>
      <c r="F510" s="2">
        <v>0</v>
      </c>
      <c r="G510" s="2">
        <v>0</v>
      </c>
      <c r="H510" s="3" t="str">
        <f t="shared" si="33"/>
        <v/>
      </c>
      <c r="I510" s="2">
        <v>0</v>
      </c>
      <c r="J510" s="3" t="str">
        <f t="shared" si="34"/>
        <v/>
      </c>
      <c r="K510" s="2">
        <v>42.270490000000002</v>
      </c>
      <c r="L510" s="2">
        <v>27.77251</v>
      </c>
      <c r="M510" s="3">
        <f t="shared" si="35"/>
        <v>-0.34298111992550839</v>
      </c>
    </row>
    <row r="511" spans="1:13" x14ac:dyDescent="0.2">
      <c r="A511" s="1" t="s">
        <v>11</v>
      </c>
      <c r="B511" s="1" t="s">
        <v>52</v>
      </c>
      <c r="C511" s="2">
        <v>0</v>
      </c>
      <c r="D511" s="2">
        <v>0</v>
      </c>
      <c r="E511" s="3" t="str">
        <f t="shared" si="32"/>
        <v/>
      </c>
      <c r="F511" s="2">
        <v>0</v>
      </c>
      <c r="G511" s="2">
        <v>0</v>
      </c>
      <c r="H511" s="3" t="str">
        <f t="shared" si="33"/>
        <v/>
      </c>
      <c r="I511" s="2">
        <v>0</v>
      </c>
      <c r="J511" s="3" t="str">
        <f t="shared" si="34"/>
        <v/>
      </c>
      <c r="K511" s="2">
        <v>11.38969</v>
      </c>
      <c r="L511" s="2">
        <v>12.58569</v>
      </c>
      <c r="M511" s="3">
        <f t="shared" si="35"/>
        <v>0.10500724778286319</v>
      </c>
    </row>
    <row r="512" spans="1:13" x14ac:dyDescent="0.2">
      <c r="A512" s="1" t="s">
        <v>12</v>
      </c>
      <c r="B512" s="1" t="s">
        <v>52</v>
      </c>
      <c r="C512" s="2">
        <v>0</v>
      </c>
      <c r="D512" s="2">
        <v>0</v>
      </c>
      <c r="E512" s="3" t="str">
        <f t="shared" si="32"/>
        <v/>
      </c>
      <c r="F512" s="2">
        <v>0.89110999999999996</v>
      </c>
      <c r="G512" s="2">
        <v>0.40024999999999999</v>
      </c>
      <c r="H512" s="3">
        <f t="shared" si="33"/>
        <v>-0.55084108583676539</v>
      </c>
      <c r="I512" s="2">
        <v>0.23494999999999999</v>
      </c>
      <c r="J512" s="3">
        <f t="shared" si="34"/>
        <v>0.70355394764843582</v>
      </c>
      <c r="K512" s="2">
        <v>82.223039999999997</v>
      </c>
      <c r="L512" s="2">
        <v>33.374499999999998</v>
      </c>
      <c r="M512" s="3">
        <f t="shared" si="35"/>
        <v>-0.59409795599870785</v>
      </c>
    </row>
    <row r="513" spans="1:13" x14ac:dyDescent="0.2">
      <c r="A513" s="1" t="s">
        <v>13</v>
      </c>
      <c r="B513" s="1" t="s">
        <v>52</v>
      </c>
      <c r="C513" s="2">
        <v>25.425000000000001</v>
      </c>
      <c r="D513" s="2">
        <v>233.54983999999999</v>
      </c>
      <c r="E513" s="3">
        <f t="shared" si="32"/>
        <v>8.1858344149459192</v>
      </c>
      <c r="F513" s="2">
        <v>2020.46985</v>
      </c>
      <c r="G513" s="2">
        <v>1886.06684</v>
      </c>
      <c r="H513" s="3">
        <f t="shared" si="33"/>
        <v>-6.6520670922161962E-2</v>
      </c>
      <c r="I513" s="2">
        <v>1106.12869</v>
      </c>
      <c r="J513" s="3">
        <f t="shared" si="34"/>
        <v>0.70510615722298997</v>
      </c>
      <c r="K513" s="2">
        <v>10769.2961</v>
      </c>
      <c r="L513" s="2">
        <v>16281.55899</v>
      </c>
      <c r="M513" s="3">
        <f t="shared" si="35"/>
        <v>0.51184987754213584</v>
      </c>
    </row>
    <row r="514" spans="1:13" x14ac:dyDescent="0.2">
      <c r="A514" s="1" t="s">
        <v>14</v>
      </c>
      <c r="B514" s="1" t="s">
        <v>52</v>
      </c>
      <c r="C514" s="2">
        <v>0</v>
      </c>
      <c r="D514" s="2">
        <v>21.201989999999999</v>
      </c>
      <c r="E514" s="3" t="str">
        <f t="shared" si="32"/>
        <v/>
      </c>
      <c r="F514" s="2">
        <v>7.6853199999999999</v>
      </c>
      <c r="G514" s="2">
        <v>74.762010000000004</v>
      </c>
      <c r="H514" s="3">
        <f t="shared" si="33"/>
        <v>8.7278981226546204</v>
      </c>
      <c r="I514" s="2">
        <v>72.6922</v>
      </c>
      <c r="J514" s="3">
        <f t="shared" si="34"/>
        <v>2.8473618902715936E-2</v>
      </c>
      <c r="K514" s="2">
        <v>246.50275999999999</v>
      </c>
      <c r="L514" s="2">
        <v>502.18923000000001</v>
      </c>
      <c r="M514" s="3">
        <f t="shared" si="35"/>
        <v>1.0372560128738519</v>
      </c>
    </row>
    <row r="515" spans="1:13" x14ac:dyDescent="0.2">
      <c r="A515" s="1" t="s">
        <v>15</v>
      </c>
      <c r="B515" s="1" t="s">
        <v>52</v>
      </c>
      <c r="C515" s="2">
        <v>0</v>
      </c>
      <c r="D515" s="2">
        <v>43.698999999999998</v>
      </c>
      <c r="E515" s="3" t="str">
        <f t="shared" si="32"/>
        <v/>
      </c>
      <c r="F515" s="2">
        <v>1220.1985099999999</v>
      </c>
      <c r="G515" s="2">
        <v>1787.3521599999999</v>
      </c>
      <c r="H515" s="3">
        <f t="shared" si="33"/>
        <v>0.46480441121010707</v>
      </c>
      <c r="I515" s="2">
        <v>1340.93416</v>
      </c>
      <c r="J515" s="3">
        <f t="shared" si="34"/>
        <v>0.33291567424906221</v>
      </c>
      <c r="K515" s="2">
        <v>13988.206120000001</v>
      </c>
      <c r="L515" s="2">
        <v>12179.71018</v>
      </c>
      <c r="M515" s="3">
        <f t="shared" si="35"/>
        <v>-0.12928719554784485</v>
      </c>
    </row>
    <row r="516" spans="1:13" x14ac:dyDescent="0.2">
      <c r="A516" s="1" t="s">
        <v>16</v>
      </c>
      <c r="B516" s="1" t="s">
        <v>52</v>
      </c>
      <c r="C516" s="2">
        <v>0</v>
      </c>
      <c r="D516" s="2">
        <v>24.578600000000002</v>
      </c>
      <c r="E516" s="3" t="str">
        <f t="shared" si="32"/>
        <v/>
      </c>
      <c r="F516" s="2">
        <v>181.61026000000001</v>
      </c>
      <c r="G516" s="2">
        <v>280.53798999999998</v>
      </c>
      <c r="H516" s="3">
        <f t="shared" si="33"/>
        <v>0.54472544667905853</v>
      </c>
      <c r="I516" s="2">
        <v>219.27949000000001</v>
      </c>
      <c r="J516" s="3">
        <f t="shared" si="34"/>
        <v>0.27936265265848603</v>
      </c>
      <c r="K516" s="2">
        <v>778.72518000000002</v>
      </c>
      <c r="L516" s="2">
        <v>1649.9265499999999</v>
      </c>
      <c r="M516" s="3">
        <f t="shared" si="35"/>
        <v>1.1187533065259299</v>
      </c>
    </row>
    <row r="517" spans="1:13" x14ac:dyDescent="0.2">
      <c r="A517" s="1" t="s">
        <v>17</v>
      </c>
      <c r="B517" s="1" t="s">
        <v>52</v>
      </c>
      <c r="C517" s="2">
        <v>0</v>
      </c>
      <c r="D517" s="2">
        <v>0</v>
      </c>
      <c r="E517" s="3" t="str">
        <f t="shared" si="32"/>
        <v/>
      </c>
      <c r="F517" s="2">
        <v>8.8285</v>
      </c>
      <c r="G517" s="2">
        <v>0</v>
      </c>
      <c r="H517" s="3">
        <f t="shared" si="33"/>
        <v>-1</v>
      </c>
      <c r="I517" s="2">
        <v>5.0119600000000002</v>
      </c>
      <c r="J517" s="3">
        <f t="shared" si="34"/>
        <v>-1</v>
      </c>
      <c r="K517" s="2">
        <v>70.402829999999994</v>
      </c>
      <c r="L517" s="2">
        <v>55.601979999999998</v>
      </c>
      <c r="M517" s="3">
        <f t="shared" si="35"/>
        <v>-0.21023089554780683</v>
      </c>
    </row>
    <row r="518" spans="1:13" x14ac:dyDescent="0.2">
      <c r="A518" s="1" t="s">
        <v>18</v>
      </c>
      <c r="B518" s="1" t="s">
        <v>52</v>
      </c>
      <c r="C518" s="2">
        <v>29.875610000000002</v>
      </c>
      <c r="D518" s="2">
        <v>432.48149999999998</v>
      </c>
      <c r="E518" s="3">
        <f t="shared" si="32"/>
        <v>13.476072622450218</v>
      </c>
      <c r="F518" s="2">
        <v>4442.72768</v>
      </c>
      <c r="G518" s="2">
        <v>9371.7139800000004</v>
      </c>
      <c r="H518" s="3">
        <f t="shared" si="33"/>
        <v>1.1094504671508476</v>
      </c>
      <c r="I518" s="2">
        <v>4304.9646199999997</v>
      </c>
      <c r="J518" s="3">
        <f t="shared" si="34"/>
        <v>1.1769549362754117</v>
      </c>
      <c r="K518" s="2">
        <v>31468.616839999999</v>
      </c>
      <c r="L518" s="2">
        <v>44393.131479999996</v>
      </c>
      <c r="M518" s="3">
        <f t="shared" si="35"/>
        <v>0.41071123989064406</v>
      </c>
    </row>
    <row r="519" spans="1:13" x14ac:dyDescent="0.2">
      <c r="A519" s="1" t="s">
        <v>19</v>
      </c>
      <c r="B519" s="1" t="s">
        <v>52</v>
      </c>
      <c r="C519" s="2">
        <v>13.99878</v>
      </c>
      <c r="D519" s="2">
        <v>0.88082000000000005</v>
      </c>
      <c r="E519" s="3">
        <f t="shared" si="32"/>
        <v>-0.93707880258136778</v>
      </c>
      <c r="F519" s="2">
        <v>87.947550000000007</v>
      </c>
      <c r="G519" s="2">
        <v>112.9709</v>
      </c>
      <c r="H519" s="3">
        <f t="shared" si="33"/>
        <v>0.28452583386347885</v>
      </c>
      <c r="I519" s="2">
        <v>41.844299999999997</v>
      </c>
      <c r="J519" s="3">
        <f t="shared" si="34"/>
        <v>1.6997918473961806</v>
      </c>
      <c r="K519" s="2">
        <v>2078.85833</v>
      </c>
      <c r="L519" s="2">
        <v>951.28535999999997</v>
      </c>
      <c r="M519" s="3">
        <f t="shared" si="35"/>
        <v>-0.54240010188669285</v>
      </c>
    </row>
    <row r="520" spans="1:13" x14ac:dyDescent="0.2">
      <c r="A520" s="1" t="s">
        <v>20</v>
      </c>
      <c r="B520" s="1" t="s">
        <v>52</v>
      </c>
      <c r="C520" s="2">
        <v>0</v>
      </c>
      <c r="D520" s="2">
        <v>59.877189999999999</v>
      </c>
      <c r="E520" s="3" t="str">
        <f t="shared" si="32"/>
        <v/>
      </c>
      <c r="F520" s="2">
        <v>423.99113999999997</v>
      </c>
      <c r="G520" s="2">
        <v>636.79768999999999</v>
      </c>
      <c r="H520" s="3">
        <f t="shared" si="33"/>
        <v>0.50191272864805625</v>
      </c>
      <c r="I520" s="2">
        <v>397.64359000000002</v>
      </c>
      <c r="J520" s="3">
        <f t="shared" si="34"/>
        <v>0.60142827902745766</v>
      </c>
      <c r="K520" s="2">
        <v>2348.1686300000001</v>
      </c>
      <c r="L520" s="2">
        <v>3607.1064000000001</v>
      </c>
      <c r="M520" s="3">
        <f t="shared" si="35"/>
        <v>0.53613601421802493</v>
      </c>
    </row>
    <row r="521" spans="1:13" x14ac:dyDescent="0.2">
      <c r="A521" s="1" t="s">
        <v>21</v>
      </c>
      <c r="B521" s="1" t="s">
        <v>52</v>
      </c>
      <c r="C521" s="2">
        <v>0</v>
      </c>
      <c r="D521" s="2">
        <v>26.723590000000002</v>
      </c>
      <c r="E521" s="3" t="str">
        <f t="shared" si="32"/>
        <v/>
      </c>
      <c r="F521" s="2">
        <v>17881.302469999999</v>
      </c>
      <c r="G521" s="2">
        <v>15282.366770000001</v>
      </c>
      <c r="H521" s="3">
        <f t="shared" si="33"/>
        <v>-0.14534375806014754</v>
      </c>
      <c r="I521" s="2">
        <v>11206.158380000001</v>
      </c>
      <c r="J521" s="3">
        <f t="shared" si="34"/>
        <v>0.36374716934885942</v>
      </c>
      <c r="K521" s="2">
        <v>129094.39943999999</v>
      </c>
      <c r="L521" s="2">
        <v>93108.094320000004</v>
      </c>
      <c r="M521" s="3">
        <f t="shared" si="35"/>
        <v>-0.27875961525910786</v>
      </c>
    </row>
    <row r="522" spans="1:13" x14ac:dyDescent="0.2">
      <c r="A522" s="1" t="s">
        <v>22</v>
      </c>
      <c r="B522" s="1" t="s">
        <v>52</v>
      </c>
      <c r="C522" s="2">
        <v>0</v>
      </c>
      <c r="D522" s="2">
        <v>1.24</v>
      </c>
      <c r="E522" s="3" t="str">
        <f t="shared" si="32"/>
        <v/>
      </c>
      <c r="F522" s="2">
        <v>1019.67803</v>
      </c>
      <c r="G522" s="2">
        <v>1439.4686899999999</v>
      </c>
      <c r="H522" s="3">
        <f t="shared" si="33"/>
        <v>0.41168942317998147</v>
      </c>
      <c r="I522" s="2">
        <v>544.71911999999998</v>
      </c>
      <c r="J522" s="3">
        <f t="shared" si="34"/>
        <v>1.6425888814036855</v>
      </c>
      <c r="K522" s="2">
        <v>6667.3646799999997</v>
      </c>
      <c r="L522" s="2">
        <v>7229.8863199999996</v>
      </c>
      <c r="M522" s="3">
        <f t="shared" si="35"/>
        <v>8.4369412353787698E-2</v>
      </c>
    </row>
    <row r="523" spans="1:13" x14ac:dyDescent="0.2">
      <c r="A523" s="1" t="s">
        <v>23</v>
      </c>
      <c r="B523" s="1" t="s">
        <v>52</v>
      </c>
      <c r="C523" s="2">
        <v>0</v>
      </c>
      <c r="D523" s="2">
        <v>0</v>
      </c>
      <c r="E523" s="3" t="str">
        <f t="shared" si="32"/>
        <v/>
      </c>
      <c r="F523" s="2">
        <v>92</v>
      </c>
      <c r="G523" s="2">
        <v>124.46299999999999</v>
      </c>
      <c r="H523" s="3">
        <f t="shared" si="33"/>
        <v>0.35285869565217376</v>
      </c>
      <c r="I523" s="2">
        <v>59.50047</v>
      </c>
      <c r="J523" s="3">
        <f t="shared" si="34"/>
        <v>1.0917986025992734</v>
      </c>
      <c r="K523" s="2">
        <v>983.35787000000005</v>
      </c>
      <c r="L523" s="2">
        <v>1027.91047</v>
      </c>
      <c r="M523" s="3">
        <f t="shared" si="35"/>
        <v>4.5306598298745504E-2</v>
      </c>
    </row>
    <row r="524" spans="1:13" x14ac:dyDescent="0.2">
      <c r="A524" s="1" t="s">
        <v>24</v>
      </c>
      <c r="B524" s="1" t="s">
        <v>52</v>
      </c>
      <c r="C524" s="2">
        <v>0</v>
      </c>
      <c r="D524" s="2">
        <v>0</v>
      </c>
      <c r="E524" s="3" t="str">
        <f t="shared" si="32"/>
        <v/>
      </c>
      <c r="F524" s="2">
        <v>12.5</v>
      </c>
      <c r="G524" s="2">
        <v>0</v>
      </c>
      <c r="H524" s="3">
        <f t="shared" si="33"/>
        <v>-1</v>
      </c>
      <c r="I524" s="2">
        <v>0</v>
      </c>
      <c r="J524" s="3" t="str">
        <f t="shared" si="34"/>
        <v/>
      </c>
      <c r="K524" s="2">
        <v>12.5</v>
      </c>
      <c r="L524" s="2">
        <v>33.038960000000003</v>
      </c>
      <c r="M524" s="3">
        <f t="shared" si="35"/>
        <v>1.6431168</v>
      </c>
    </row>
    <row r="525" spans="1:13" x14ac:dyDescent="0.2">
      <c r="A525" s="1" t="s">
        <v>25</v>
      </c>
      <c r="B525" s="1" t="s">
        <v>52</v>
      </c>
      <c r="C525" s="2">
        <v>0</v>
      </c>
      <c r="D525" s="2">
        <v>0</v>
      </c>
      <c r="E525" s="3" t="str">
        <f t="shared" si="32"/>
        <v/>
      </c>
      <c r="F525" s="2">
        <v>5.6715499999999999</v>
      </c>
      <c r="G525" s="2">
        <v>4.4569999999999999E-2</v>
      </c>
      <c r="H525" s="3">
        <f t="shared" si="33"/>
        <v>-0.99214147807918474</v>
      </c>
      <c r="I525" s="2">
        <v>0.27334999999999998</v>
      </c>
      <c r="J525" s="3">
        <f t="shared" si="34"/>
        <v>-0.83694896652643136</v>
      </c>
      <c r="K525" s="2">
        <v>61.366509999999998</v>
      </c>
      <c r="L525" s="2">
        <v>5.7881999999999998</v>
      </c>
      <c r="M525" s="3">
        <f t="shared" si="35"/>
        <v>-0.90567819483297973</v>
      </c>
    </row>
    <row r="526" spans="1:13" x14ac:dyDescent="0.2">
      <c r="A526" s="1" t="s">
        <v>27</v>
      </c>
      <c r="B526" s="1" t="s">
        <v>52</v>
      </c>
      <c r="C526" s="2">
        <v>0</v>
      </c>
      <c r="D526" s="2">
        <v>0</v>
      </c>
      <c r="E526" s="3" t="str">
        <f t="shared" si="32"/>
        <v/>
      </c>
      <c r="F526" s="2">
        <v>16.98</v>
      </c>
      <c r="G526" s="2">
        <v>0</v>
      </c>
      <c r="H526" s="3">
        <f t="shared" si="33"/>
        <v>-1</v>
      </c>
      <c r="I526" s="2">
        <v>18.821549999999998</v>
      </c>
      <c r="J526" s="3">
        <f t="shared" si="34"/>
        <v>-1</v>
      </c>
      <c r="K526" s="2">
        <v>1463.39797</v>
      </c>
      <c r="L526" s="2">
        <v>1152.69893</v>
      </c>
      <c r="M526" s="3">
        <f t="shared" si="35"/>
        <v>-0.21231342831506039</v>
      </c>
    </row>
    <row r="527" spans="1:13" x14ac:dyDescent="0.2">
      <c r="A527" s="1" t="s">
        <v>28</v>
      </c>
      <c r="B527" s="1" t="s">
        <v>52</v>
      </c>
      <c r="C527" s="2">
        <v>0</v>
      </c>
      <c r="D527" s="2">
        <v>0</v>
      </c>
      <c r="E527" s="3" t="str">
        <f t="shared" si="32"/>
        <v/>
      </c>
      <c r="F527" s="2">
        <v>5.6160000000000002E-2</v>
      </c>
      <c r="G527" s="2">
        <v>0</v>
      </c>
      <c r="H527" s="3">
        <f t="shared" si="33"/>
        <v>-1</v>
      </c>
      <c r="I527" s="2">
        <v>0</v>
      </c>
      <c r="J527" s="3" t="str">
        <f t="shared" si="34"/>
        <v/>
      </c>
      <c r="K527" s="2">
        <v>3.0429599999999999</v>
      </c>
      <c r="L527" s="2">
        <v>2.6519499999999998</v>
      </c>
      <c r="M527" s="3">
        <f t="shared" si="35"/>
        <v>-0.12849659542024872</v>
      </c>
    </row>
    <row r="528" spans="1:13" x14ac:dyDescent="0.2">
      <c r="A528" s="6" t="s">
        <v>29</v>
      </c>
      <c r="B528" s="6" t="s">
        <v>52</v>
      </c>
      <c r="C528" s="5">
        <v>102.50306</v>
      </c>
      <c r="D528" s="5">
        <v>947.88472000000002</v>
      </c>
      <c r="E528" s="4">
        <f t="shared" si="32"/>
        <v>8.2473797367610295</v>
      </c>
      <c r="F528" s="5">
        <v>31803.571489999998</v>
      </c>
      <c r="G528" s="5">
        <v>36069.035609999999</v>
      </c>
      <c r="H528" s="4">
        <f t="shared" si="33"/>
        <v>0.1341190287808145</v>
      </c>
      <c r="I528" s="5">
        <v>22711.930690000001</v>
      </c>
      <c r="J528" s="4">
        <f t="shared" si="34"/>
        <v>0.58810961966703657</v>
      </c>
      <c r="K528" s="5">
        <v>225033.22923</v>
      </c>
      <c r="L528" s="5">
        <v>216063.69957999999</v>
      </c>
      <c r="M528" s="4">
        <f t="shared" si="35"/>
        <v>-3.9858689673037184E-2</v>
      </c>
    </row>
    <row r="529" spans="1:13" x14ac:dyDescent="0.2">
      <c r="A529" s="1" t="s">
        <v>3</v>
      </c>
      <c r="B529" s="1" t="s">
        <v>53</v>
      </c>
      <c r="C529" s="2">
        <v>1068.3153199999999</v>
      </c>
      <c r="D529" s="2">
        <v>598.03123000000005</v>
      </c>
      <c r="E529" s="3">
        <f t="shared" si="32"/>
        <v>-0.44021093884528395</v>
      </c>
      <c r="F529" s="2">
        <v>43609.13912</v>
      </c>
      <c r="G529" s="2">
        <v>29279.562239999999</v>
      </c>
      <c r="H529" s="3">
        <f t="shared" si="33"/>
        <v>-0.3285911432594224</v>
      </c>
      <c r="I529" s="2">
        <v>25452.106220000001</v>
      </c>
      <c r="J529" s="3">
        <f t="shared" si="34"/>
        <v>0.15037875399845779</v>
      </c>
      <c r="K529" s="2">
        <v>267691.89682000002</v>
      </c>
      <c r="L529" s="2">
        <v>225932.98923000001</v>
      </c>
      <c r="M529" s="3">
        <f t="shared" si="35"/>
        <v>-0.15599615859152927</v>
      </c>
    </row>
    <row r="530" spans="1:13" x14ac:dyDescent="0.2">
      <c r="A530" s="1" t="s">
        <v>5</v>
      </c>
      <c r="B530" s="1" t="s">
        <v>53</v>
      </c>
      <c r="C530" s="2">
        <v>41.583820000000003</v>
      </c>
      <c r="D530" s="2">
        <v>95.226699999999994</v>
      </c>
      <c r="E530" s="3">
        <f t="shared" si="32"/>
        <v>1.2899940409515045</v>
      </c>
      <c r="F530" s="2">
        <v>1170.52827</v>
      </c>
      <c r="G530" s="2">
        <v>1327.19111</v>
      </c>
      <c r="H530" s="3">
        <f t="shared" si="33"/>
        <v>0.13383943302796086</v>
      </c>
      <c r="I530" s="2">
        <v>1197.9419499999999</v>
      </c>
      <c r="J530" s="3">
        <f t="shared" si="34"/>
        <v>0.10789267376436729</v>
      </c>
      <c r="K530" s="2">
        <v>8717.5304500000002</v>
      </c>
      <c r="L530" s="2">
        <v>10708.10721</v>
      </c>
      <c r="M530" s="3">
        <f t="shared" si="35"/>
        <v>0.22834181898383843</v>
      </c>
    </row>
    <row r="531" spans="1:13" x14ac:dyDescent="0.2">
      <c r="A531" s="1" t="s">
        <v>6</v>
      </c>
      <c r="B531" s="1" t="s">
        <v>53</v>
      </c>
      <c r="C531" s="2">
        <v>699.50838999999996</v>
      </c>
      <c r="D531" s="2">
        <v>594.96222</v>
      </c>
      <c r="E531" s="3">
        <f t="shared" si="32"/>
        <v>-0.1494566348232077</v>
      </c>
      <c r="F531" s="2">
        <v>32434.661039999999</v>
      </c>
      <c r="G531" s="2">
        <v>35482.736340000003</v>
      </c>
      <c r="H531" s="3">
        <f t="shared" si="33"/>
        <v>9.3975864160903866E-2</v>
      </c>
      <c r="I531" s="2">
        <v>28297.164929999999</v>
      </c>
      <c r="J531" s="3">
        <f t="shared" si="34"/>
        <v>0.25393255570921269</v>
      </c>
      <c r="K531" s="2">
        <v>252564.27486</v>
      </c>
      <c r="L531" s="2">
        <v>248934.41117000001</v>
      </c>
      <c r="M531" s="3">
        <f t="shared" si="35"/>
        <v>-1.4372039323503283E-2</v>
      </c>
    </row>
    <row r="532" spans="1:13" x14ac:dyDescent="0.2">
      <c r="A532" s="1" t="s">
        <v>7</v>
      </c>
      <c r="B532" s="1" t="s">
        <v>53</v>
      </c>
      <c r="C532" s="2">
        <v>13.89415</v>
      </c>
      <c r="D532" s="2">
        <v>27.262329999999999</v>
      </c>
      <c r="E532" s="3">
        <f t="shared" si="32"/>
        <v>0.96214449966352733</v>
      </c>
      <c r="F532" s="2">
        <v>387.84120999999999</v>
      </c>
      <c r="G532" s="2">
        <v>308.21571</v>
      </c>
      <c r="H532" s="3">
        <f t="shared" si="33"/>
        <v>-0.20530438217228131</v>
      </c>
      <c r="I532" s="2">
        <v>196.08972</v>
      </c>
      <c r="J532" s="3">
        <f t="shared" si="34"/>
        <v>0.57180962877605213</v>
      </c>
      <c r="K532" s="2">
        <v>2128.3598000000002</v>
      </c>
      <c r="L532" s="2">
        <v>1985.13537</v>
      </c>
      <c r="M532" s="3">
        <f t="shared" si="35"/>
        <v>-6.7293335459540304E-2</v>
      </c>
    </row>
    <row r="533" spans="1:13" x14ac:dyDescent="0.2">
      <c r="A533" s="1" t="s">
        <v>8</v>
      </c>
      <c r="B533" s="1" t="s">
        <v>53</v>
      </c>
      <c r="C533" s="2">
        <v>0</v>
      </c>
      <c r="D533" s="2">
        <v>0</v>
      </c>
      <c r="E533" s="3" t="str">
        <f t="shared" si="32"/>
        <v/>
      </c>
      <c r="F533" s="2">
        <v>0.18425</v>
      </c>
      <c r="G533" s="2">
        <v>10.14011</v>
      </c>
      <c r="H533" s="3">
        <f t="shared" si="33"/>
        <v>54.034518317503391</v>
      </c>
      <c r="I533" s="2">
        <v>0.38151000000000002</v>
      </c>
      <c r="J533" s="3">
        <f t="shared" si="34"/>
        <v>25.578883908678669</v>
      </c>
      <c r="K533" s="2">
        <v>69.85566</v>
      </c>
      <c r="L533" s="2">
        <v>73.895520000000005</v>
      </c>
      <c r="M533" s="3">
        <f t="shared" si="35"/>
        <v>5.7831534338090851E-2</v>
      </c>
    </row>
    <row r="534" spans="1:13" x14ac:dyDescent="0.2">
      <c r="A534" s="1" t="s">
        <v>110</v>
      </c>
      <c r="B534" s="1" t="s">
        <v>53</v>
      </c>
      <c r="C534" s="2">
        <v>1004.28024</v>
      </c>
      <c r="D534" s="2">
        <v>2315.0934299999999</v>
      </c>
      <c r="E534" s="3">
        <f t="shared" si="32"/>
        <v>1.3052265072944178</v>
      </c>
      <c r="F534" s="2">
        <v>40488.083930000001</v>
      </c>
      <c r="G534" s="2">
        <v>42897.999660000001</v>
      </c>
      <c r="H534" s="3">
        <f t="shared" si="33"/>
        <v>5.9521604780470971E-2</v>
      </c>
      <c r="I534" s="2">
        <v>29072.614710000002</v>
      </c>
      <c r="J534" s="3">
        <f t="shared" si="34"/>
        <v>0.47554666437499793</v>
      </c>
      <c r="K534" s="2">
        <v>307149.21286999999</v>
      </c>
      <c r="L534" s="2">
        <v>286186.22425999999</v>
      </c>
      <c r="M534" s="3">
        <f t="shared" si="35"/>
        <v>-6.8250178517867521E-2</v>
      </c>
    </row>
    <row r="535" spans="1:13" x14ac:dyDescent="0.2">
      <c r="A535" s="1" t="s">
        <v>9</v>
      </c>
      <c r="B535" s="1" t="s">
        <v>53</v>
      </c>
      <c r="C535" s="2">
        <v>57.209130000000002</v>
      </c>
      <c r="D535" s="2">
        <v>0</v>
      </c>
      <c r="E535" s="3">
        <f t="shared" si="32"/>
        <v>-1</v>
      </c>
      <c r="F535" s="2">
        <v>350.39191</v>
      </c>
      <c r="G535" s="2">
        <v>0</v>
      </c>
      <c r="H535" s="3">
        <f t="shared" si="33"/>
        <v>-1</v>
      </c>
      <c r="I535" s="2">
        <v>105.17213</v>
      </c>
      <c r="J535" s="3">
        <f t="shared" si="34"/>
        <v>-1</v>
      </c>
      <c r="K535" s="2">
        <v>4271.2407800000001</v>
      </c>
      <c r="L535" s="2">
        <v>2172.6075599999999</v>
      </c>
      <c r="M535" s="3">
        <f t="shared" si="35"/>
        <v>-0.49134041560635222</v>
      </c>
    </row>
    <row r="536" spans="1:13" x14ac:dyDescent="0.2">
      <c r="A536" s="1" t="s">
        <v>10</v>
      </c>
      <c r="B536" s="1" t="s">
        <v>53</v>
      </c>
      <c r="C536" s="2">
        <v>0</v>
      </c>
      <c r="D536" s="2">
        <v>0</v>
      </c>
      <c r="E536" s="3" t="str">
        <f t="shared" si="32"/>
        <v/>
      </c>
      <c r="F536" s="2">
        <v>0</v>
      </c>
      <c r="G536" s="2">
        <v>0</v>
      </c>
      <c r="H536" s="3" t="str">
        <f t="shared" si="33"/>
        <v/>
      </c>
      <c r="I536" s="2">
        <v>0.26700000000000002</v>
      </c>
      <c r="J536" s="3">
        <f t="shared" si="34"/>
        <v>-1</v>
      </c>
      <c r="K536" s="2">
        <v>0</v>
      </c>
      <c r="L536" s="2">
        <v>0.26700000000000002</v>
      </c>
      <c r="M536" s="3" t="str">
        <f t="shared" si="35"/>
        <v/>
      </c>
    </row>
    <row r="537" spans="1:13" x14ac:dyDescent="0.2">
      <c r="A537" s="1" t="s">
        <v>11</v>
      </c>
      <c r="B537" s="1" t="s">
        <v>53</v>
      </c>
      <c r="C537" s="2">
        <v>5.9640399999999998</v>
      </c>
      <c r="D537" s="2">
        <v>35.723149999999997</v>
      </c>
      <c r="E537" s="3">
        <f t="shared" si="32"/>
        <v>4.9897569432800584</v>
      </c>
      <c r="F537" s="2">
        <v>1687.90102</v>
      </c>
      <c r="G537" s="2">
        <v>1526.64598</v>
      </c>
      <c r="H537" s="3">
        <f t="shared" si="33"/>
        <v>-9.5535838943921036E-2</v>
      </c>
      <c r="I537" s="2">
        <v>758.43427999999994</v>
      </c>
      <c r="J537" s="3">
        <f t="shared" si="34"/>
        <v>1.0128915850164368</v>
      </c>
      <c r="K537" s="2">
        <v>13289.130440000001</v>
      </c>
      <c r="L537" s="2">
        <v>8651.2792700000009</v>
      </c>
      <c r="M537" s="3">
        <f t="shared" si="35"/>
        <v>-0.34899583467404049</v>
      </c>
    </row>
    <row r="538" spans="1:13" x14ac:dyDescent="0.2">
      <c r="A538" s="1" t="s">
        <v>12</v>
      </c>
      <c r="B538" s="1" t="s">
        <v>53</v>
      </c>
      <c r="C538" s="2">
        <v>3325.8854799999999</v>
      </c>
      <c r="D538" s="2">
        <v>2720.3723500000001</v>
      </c>
      <c r="E538" s="3">
        <f t="shared" si="32"/>
        <v>-0.18206072747880664</v>
      </c>
      <c r="F538" s="2">
        <v>93950.884300000005</v>
      </c>
      <c r="G538" s="2">
        <v>103631.35769</v>
      </c>
      <c r="H538" s="3">
        <f t="shared" si="33"/>
        <v>0.1030375973800175</v>
      </c>
      <c r="I538" s="2">
        <v>68741.964940000005</v>
      </c>
      <c r="J538" s="3">
        <f t="shared" si="34"/>
        <v>0.50754139455356673</v>
      </c>
      <c r="K538" s="2">
        <v>632906.67674000002</v>
      </c>
      <c r="L538" s="2">
        <v>605781.78280000004</v>
      </c>
      <c r="M538" s="3">
        <f t="shared" si="35"/>
        <v>-4.2857651746883052E-2</v>
      </c>
    </row>
    <row r="539" spans="1:13" x14ac:dyDescent="0.2">
      <c r="A539" s="1" t="s">
        <v>13</v>
      </c>
      <c r="B539" s="1" t="s">
        <v>53</v>
      </c>
      <c r="C539" s="2">
        <v>31.05</v>
      </c>
      <c r="D539" s="2">
        <v>99.097399999999993</v>
      </c>
      <c r="E539" s="3">
        <f t="shared" si="32"/>
        <v>2.1915426731078904</v>
      </c>
      <c r="F539" s="2">
        <v>1089.2126499999999</v>
      </c>
      <c r="G539" s="2">
        <v>1586.6010699999999</v>
      </c>
      <c r="H539" s="3">
        <f t="shared" si="33"/>
        <v>0.45664950732990484</v>
      </c>
      <c r="I539" s="2">
        <v>1360.3148200000001</v>
      </c>
      <c r="J539" s="3">
        <f t="shared" si="34"/>
        <v>0.16634844131154858</v>
      </c>
      <c r="K539" s="2">
        <v>13313.10298</v>
      </c>
      <c r="L539" s="2">
        <v>14739.70709</v>
      </c>
      <c r="M539" s="3">
        <f t="shared" si="35"/>
        <v>0.10715789640800932</v>
      </c>
    </row>
    <row r="540" spans="1:13" x14ac:dyDescent="0.2">
      <c r="A540" s="1" t="s">
        <v>14</v>
      </c>
      <c r="B540" s="1" t="s">
        <v>53</v>
      </c>
      <c r="C540" s="2">
        <v>0.81008999999999998</v>
      </c>
      <c r="D540" s="2">
        <v>0</v>
      </c>
      <c r="E540" s="3">
        <f t="shared" si="32"/>
        <v>-1</v>
      </c>
      <c r="F540" s="2">
        <v>415.59016000000003</v>
      </c>
      <c r="G540" s="2">
        <v>626.43520000000001</v>
      </c>
      <c r="H540" s="3">
        <f t="shared" si="33"/>
        <v>0.50733886480854107</v>
      </c>
      <c r="I540" s="2">
        <v>440.15714000000003</v>
      </c>
      <c r="J540" s="3">
        <f t="shared" si="34"/>
        <v>0.42320808427644718</v>
      </c>
      <c r="K540" s="2">
        <v>2454.5261300000002</v>
      </c>
      <c r="L540" s="2">
        <v>3428.5178000000001</v>
      </c>
      <c r="M540" s="3">
        <f t="shared" si="35"/>
        <v>0.39681454521732862</v>
      </c>
    </row>
    <row r="541" spans="1:13" x14ac:dyDescent="0.2">
      <c r="A541" s="1" t="s">
        <v>15</v>
      </c>
      <c r="B541" s="1" t="s">
        <v>53</v>
      </c>
      <c r="C541" s="2">
        <v>159.80506</v>
      </c>
      <c r="D541" s="2">
        <v>105.32863999999999</v>
      </c>
      <c r="E541" s="3">
        <f t="shared" si="32"/>
        <v>-0.34089296046070139</v>
      </c>
      <c r="F541" s="2">
        <v>3206.7233799999999</v>
      </c>
      <c r="G541" s="2">
        <v>4260.5671000000002</v>
      </c>
      <c r="H541" s="3">
        <f t="shared" si="33"/>
        <v>0.32863568044961844</v>
      </c>
      <c r="I541" s="2">
        <v>3143.7626300000002</v>
      </c>
      <c r="J541" s="3">
        <f t="shared" si="34"/>
        <v>0.35524452747884472</v>
      </c>
      <c r="K541" s="2">
        <v>24727.39775</v>
      </c>
      <c r="L541" s="2">
        <v>29633.714240000001</v>
      </c>
      <c r="M541" s="3">
        <f t="shared" si="35"/>
        <v>0.19841620778717006</v>
      </c>
    </row>
    <row r="542" spans="1:13" x14ac:dyDescent="0.2">
      <c r="A542" s="1" t="s">
        <v>16</v>
      </c>
      <c r="B542" s="1" t="s">
        <v>53</v>
      </c>
      <c r="C542" s="2">
        <v>29.124110000000002</v>
      </c>
      <c r="D542" s="2">
        <v>19.401319999999998</v>
      </c>
      <c r="E542" s="3">
        <f t="shared" si="32"/>
        <v>-0.33383990103045214</v>
      </c>
      <c r="F542" s="2">
        <v>831.52566000000002</v>
      </c>
      <c r="G542" s="2">
        <v>938.86706000000004</v>
      </c>
      <c r="H542" s="3">
        <f t="shared" si="33"/>
        <v>0.12908970241519668</v>
      </c>
      <c r="I542" s="2">
        <v>678.64129000000003</v>
      </c>
      <c r="J542" s="3">
        <f t="shared" si="34"/>
        <v>0.38345113071443082</v>
      </c>
      <c r="K542" s="2">
        <v>9372.2560599999997</v>
      </c>
      <c r="L542" s="2">
        <v>6335.6689900000001</v>
      </c>
      <c r="M542" s="3">
        <f t="shared" si="35"/>
        <v>-0.32399745062022978</v>
      </c>
    </row>
    <row r="543" spans="1:13" x14ac:dyDescent="0.2">
      <c r="A543" s="1" t="s">
        <v>17</v>
      </c>
      <c r="B543" s="1" t="s">
        <v>53</v>
      </c>
      <c r="C543" s="2">
        <v>754.28598999999997</v>
      </c>
      <c r="D543" s="2">
        <v>568.36847</v>
      </c>
      <c r="E543" s="3">
        <f t="shared" si="32"/>
        <v>-0.246481470509614</v>
      </c>
      <c r="F543" s="2">
        <v>19939.332429999999</v>
      </c>
      <c r="G543" s="2">
        <v>19059.30687</v>
      </c>
      <c r="H543" s="3">
        <f t="shared" si="33"/>
        <v>-4.4135156635231376E-2</v>
      </c>
      <c r="I543" s="2">
        <v>11344.59852</v>
      </c>
      <c r="J543" s="3">
        <f t="shared" si="34"/>
        <v>0.68003361568056619</v>
      </c>
      <c r="K543" s="2">
        <v>118181.12472000001</v>
      </c>
      <c r="L543" s="2">
        <v>110315.93222</v>
      </c>
      <c r="M543" s="3">
        <f t="shared" si="35"/>
        <v>-6.6552019357021486E-2</v>
      </c>
    </row>
    <row r="544" spans="1:13" x14ac:dyDescent="0.2">
      <c r="A544" s="1" t="s">
        <v>18</v>
      </c>
      <c r="B544" s="1" t="s">
        <v>53</v>
      </c>
      <c r="C544" s="2">
        <v>38.636539999999997</v>
      </c>
      <c r="D544" s="2">
        <v>493.42156999999997</v>
      </c>
      <c r="E544" s="3">
        <f t="shared" si="32"/>
        <v>11.770852928341927</v>
      </c>
      <c r="F544" s="2">
        <v>4055.8866899999998</v>
      </c>
      <c r="G544" s="2">
        <v>5810.3759899999995</v>
      </c>
      <c r="H544" s="3">
        <f t="shared" si="33"/>
        <v>0.43257848014486799</v>
      </c>
      <c r="I544" s="2">
        <v>7128.8214799999996</v>
      </c>
      <c r="J544" s="3">
        <f t="shared" si="34"/>
        <v>-0.18494578573736431</v>
      </c>
      <c r="K544" s="2">
        <v>25716.858929999999</v>
      </c>
      <c r="L544" s="2">
        <v>38307.65898</v>
      </c>
      <c r="M544" s="3">
        <f t="shared" si="35"/>
        <v>0.48959323081685557</v>
      </c>
    </row>
    <row r="545" spans="1:13" x14ac:dyDescent="0.2">
      <c r="A545" s="1" t="s">
        <v>19</v>
      </c>
      <c r="B545" s="1" t="s">
        <v>53</v>
      </c>
      <c r="C545" s="2">
        <v>0</v>
      </c>
      <c r="D545" s="2">
        <v>0</v>
      </c>
      <c r="E545" s="3" t="str">
        <f t="shared" si="32"/>
        <v/>
      </c>
      <c r="F545" s="2">
        <v>329.48498999999998</v>
      </c>
      <c r="G545" s="2">
        <v>555.43025999999998</v>
      </c>
      <c r="H545" s="3">
        <f t="shared" si="33"/>
        <v>0.68575284719343355</v>
      </c>
      <c r="I545" s="2">
        <v>754.97819000000004</v>
      </c>
      <c r="J545" s="3">
        <f t="shared" si="34"/>
        <v>-0.26430952925938167</v>
      </c>
      <c r="K545" s="2">
        <v>10244.62739</v>
      </c>
      <c r="L545" s="2">
        <v>9617.2948500000002</v>
      </c>
      <c r="M545" s="3">
        <f t="shared" si="35"/>
        <v>-6.1235271534848756E-2</v>
      </c>
    </row>
    <row r="546" spans="1:13" x14ac:dyDescent="0.2">
      <c r="A546" s="1" t="s">
        <v>20</v>
      </c>
      <c r="B546" s="1" t="s">
        <v>53</v>
      </c>
      <c r="C546" s="2">
        <v>66.601349999999996</v>
      </c>
      <c r="D546" s="2">
        <v>74.543959999999998</v>
      </c>
      <c r="E546" s="3">
        <f t="shared" si="32"/>
        <v>0.11925599105723839</v>
      </c>
      <c r="F546" s="2">
        <v>2283.0161199999998</v>
      </c>
      <c r="G546" s="2">
        <v>2467.2121200000001</v>
      </c>
      <c r="H546" s="3">
        <f t="shared" si="33"/>
        <v>8.0680989672556658E-2</v>
      </c>
      <c r="I546" s="2">
        <v>1344.0349699999999</v>
      </c>
      <c r="J546" s="3">
        <f t="shared" si="34"/>
        <v>0.8356755404957954</v>
      </c>
      <c r="K546" s="2">
        <v>21227.581999999999</v>
      </c>
      <c r="L546" s="2">
        <v>18591.305</v>
      </c>
      <c r="M546" s="3">
        <f t="shared" si="35"/>
        <v>-0.12419111135691285</v>
      </c>
    </row>
    <row r="547" spans="1:13" x14ac:dyDescent="0.2">
      <c r="A547" s="1" t="s">
        <v>21</v>
      </c>
      <c r="B547" s="1" t="s">
        <v>53</v>
      </c>
      <c r="C547" s="2">
        <v>0</v>
      </c>
      <c r="D547" s="2">
        <v>0</v>
      </c>
      <c r="E547" s="3" t="str">
        <f t="shared" si="32"/>
        <v/>
      </c>
      <c r="F547" s="2">
        <v>9.9540000000000003E-2</v>
      </c>
      <c r="G547" s="2">
        <v>0</v>
      </c>
      <c r="H547" s="3">
        <f t="shared" si="33"/>
        <v>-1</v>
      </c>
      <c r="I547" s="2">
        <v>0</v>
      </c>
      <c r="J547" s="3" t="str">
        <f t="shared" si="34"/>
        <v/>
      </c>
      <c r="K547" s="2">
        <v>0.79286999999999996</v>
      </c>
      <c r="L547" s="2">
        <v>0</v>
      </c>
      <c r="M547" s="3">
        <f t="shared" si="35"/>
        <v>-1</v>
      </c>
    </row>
    <row r="548" spans="1:13" x14ac:dyDescent="0.2">
      <c r="A548" s="1" t="s">
        <v>22</v>
      </c>
      <c r="B548" s="1" t="s">
        <v>53</v>
      </c>
      <c r="C548" s="2">
        <v>5.5145999999999997</v>
      </c>
      <c r="D548" s="2">
        <v>39.372590000000002</v>
      </c>
      <c r="E548" s="3">
        <f t="shared" si="32"/>
        <v>6.1397000689079908</v>
      </c>
      <c r="F548" s="2">
        <v>732.84118000000001</v>
      </c>
      <c r="G548" s="2">
        <v>1174.98026</v>
      </c>
      <c r="H548" s="3">
        <f t="shared" si="33"/>
        <v>0.60332182752066421</v>
      </c>
      <c r="I548" s="2">
        <v>778.20227999999997</v>
      </c>
      <c r="J548" s="3">
        <f t="shared" si="34"/>
        <v>0.50986483874089927</v>
      </c>
      <c r="K548" s="2">
        <v>5351.57161</v>
      </c>
      <c r="L548" s="2">
        <v>7536.6770900000001</v>
      </c>
      <c r="M548" s="3">
        <f t="shared" si="35"/>
        <v>0.40831098586383296</v>
      </c>
    </row>
    <row r="549" spans="1:13" x14ac:dyDescent="0.2">
      <c r="A549" s="1" t="s">
        <v>23</v>
      </c>
      <c r="B549" s="1" t="s">
        <v>53</v>
      </c>
      <c r="C549" s="2">
        <v>348.72802000000001</v>
      </c>
      <c r="D549" s="2">
        <v>418.74624999999997</v>
      </c>
      <c r="E549" s="3">
        <f t="shared" si="32"/>
        <v>0.20078177256877705</v>
      </c>
      <c r="F549" s="2">
        <v>8041.0284099999999</v>
      </c>
      <c r="G549" s="2">
        <v>8046.6112800000001</v>
      </c>
      <c r="H549" s="3">
        <f t="shared" si="33"/>
        <v>6.9429800708786793E-4</v>
      </c>
      <c r="I549" s="2">
        <v>7145.9993700000005</v>
      </c>
      <c r="J549" s="3">
        <f t="shared" si="34"/>
        <v>0.12603022521677043</v>
      </c>
      <c r="K549" s="2">
        <v>47621.721740000001</v>
      </c>
      <c r="L549" s="2">
        <v>59309.323429999997</v>
      </c>
      <c r="M549" s="3">
        <f t="shared" si="35"/>
        <v>0.24542585322325627</v>
      </c>
    </row>
    <row r="550" spans="1:13" x14ac:dyDescent="0.2">
      <c r="A550" s="1" t="s">
        <v>24</v>
      </c>
      <c r="B550" s="1" t="s">
        <v>53</v>
      </c>
      <c r="C550" s="2">
        <v>0</v>
      </c>
      <c r="D550" s="2">
        <v>0</v>
      </c>
      <c r="E550" s="3" t="str">
        <f t="shared" si="32"/>
        <v/>
      </c>
      <c r="F550" s="2">
        <v>0</v>
      </c>
      <c r="G550" s="2">
        <v>0</v>
      </c>
      <c r="H550" s="3" t="str">
        <f t="shared" si="33"/>
        <v/>
      </c>
      <c r="I550" s="2">
        <v>0</v>
      </c>
      <c r="J550" s="3" t="str">
        <f t="shared" si="34"/>
        <v/>
      </c>
      <c r="K550" s="2">
        <v>210.54498000000001</v>
      </c>
      <c r="L550" s="2">
        <v>24.835450000000002</v>
      </c>
      <c r="M550" s="3">
        <f t="shared" si="35"/>
        <v>-0.88204207006027879</v>
      </c>
    </row>
    <row r="551" spans="1:13" x14ac:dyDescent="0.2">
      <c r="A551" s="1" t="s">
        <v>25</v>
      </c>
      <c r="B551" s="1" t="s">
        <v>53</v>
      </c>
      <c r="C551" s="2">
        <v>586.49186999999995</v>
      </c>
      <c r="D551" s="2">
        <v>528.98920999999996</v>
      </c>
      <c r="E551" s="3">
        <f t="shared" si="32"/>
        <v>-9.8045110156428916E-2</v>
      </c>
      <c r="F551" s="2">
        <v>21589.94728</v>
      </c>
      <c r="G551" s="2">
        <v>20419.348239999999</v>
      </c>
      <c r="H551" s="3">
        <f t="shared" si="33"/>
        <v>-5.4219634018485729E-2</v>
      </c>
      <c r="I551" s="2">
        <v>17864.32099</v>
      </c>
      <c r="J551" s="3">
        <f t="shared" si="34"/>
        <v>0.14302403385106199</v>
      </c>
      <c r="K551" s="2">
        <v>182342.25787</v>
      </c>
      <c r="L551" s="2">
        <v>167393.18523999999</v>
      </c>
      <c r="M551" s="3">
        <f t="shared" si="35"/>
        <v>-8.1983588470522673E-2</v>
      </c>
    </row>
    <row r="552" spans="1:13" x14ac:dyDescent="0.2">
      <c r="A552" s="1" t="s">
        <v>27</v>
      </c>
      <c r="B552" s="1" t="s">
        <v>53</v>
      </c>
      <c r="C552" s="2">
        <v>13.1957</v>
      </c>
      <c r="D552" s="2">
        <v>33</v>
      </c>
      <c r="E552" s="3">
        <f t="shared" si="32"/>
        <v>1.5008146593208394</v>
      </c>
      <c r="F552" s="2">
        <v>684.04236000000003</v>
      </c>
      <c r="G552" s="2">
        <v>634.03246999999999</v>
      </c>
      <c r="H552" s="3">
        <f t="shared" si="33"/>
        <v>-7.3109346619995907E-2</v>
      </c>
      <c r="I552" s="2">
        <v>649.45569999999998</v>
      </c>
      <c r="J552" s="3">
        <f t="shared" si="34"/>
        <v>-2.3747932307007225E-2</v>
      </c>
      <c r="K552" s="2">
        <v>10204.015880000001</v>
      </c>
      <c r="L552" s="2">
        <v>5168.4634500000002</v>
      </c>
      <c r="M552" s="3">
        <f t="shared" si="35"/>
        <v>-0.49348731805384061</v>
      </c>
    </row>
    <row r="553" spans="1:13" x14ac:dyDescent="0.2">
      <c r="A553" s="1" t="s">
        <v>28</v>
      </c>
      <c r="B553" s="1" t="s">
        <v>53</v>
      </c>
      <c r="C553" s="2">
        <v>0</v>
      </c>
      <c r="D553" s="2">
        <v>0</v>
      </c>
      <c r="E553" s="3" t="str">
        <f t="shared" si="32"/>
        <v/>
      </c>
      <c r="F553" s="2">
        <v>8.5707100000000001</v>
      </c>
      <c r="G553" s="2">
        <v>4.1218899999999996</v>
      </c>
      <c r="H553" s="3">
        <f t="shared" si="33"/>
        <v>-0.51907251557922285</v>
      </c>
      <c r="I553" s="2">
        <v>0</v>
      </c>
      <c r="J553" s="3" t="str">
        <f t="shared" si="34"/>
        <v/>
      </c>
      <c r="K553" s="2">
        <v>33.923110000000001</v>
      </c>
      <c r="L553" s="2">
        <v>5.82761</v>
      </c>
      <c r="M553" s="3">
        <f t="shared" si="35"/>
        <v>-0.82821121058770852</v>
      </c>
    </row>
    <row r="554" spans="1:13" x14ac:dyDescent="0.2">
      <c r="A554" s="6" t="s">
        <v>29</v>
      </c>
      <c r="B554" s="6" t="s">
        <v>53</v>
      </c>
      <c r="C554" s="5">
        <v>8250.8839000000007</v>
      </c>
      <c r="D554" s="5">
        <v>8766.9408199999998</v>
      </c>
      <c r="E554" s="4">
        <f t="shared" si="32"/>
        <v>6.254565283605551E-2</v>
      </c>
      <c r="F554" s="5">
        <v>277286.91661000001</v>
      </c>
      <c r="G554" s="5">
        <v>280047.73865000001</v>
      </c>
      <c r="H554" s="4">
        <f t="shared" si="33"/>
        <v>9.9565535718479925E-3</v>
      </c>
      <c r="I554" s="5">
        <v>206455.42477000001</v>
      </c>
      <c r="J554" s="4">
        <f t="shared" si="34"/>
        <v>0.35645618884553376</v>
      </c>
      <c r="K554" s="5">
        <v>1959791.9131799999</v>
      </c>
      <c r="L554" s="5">
        <v>1860869.5570100001</v>
      </c>
      <c r="M554" s="4">
        <f t="shared" si="35"/>
        <v>-5.0475948749827415E-2</v>
      </c>
    </row>
    <row r="555" spans="1:13" x14ac:dyDescent="0.2">
      <c r="A555" s="1" t="s">
        <v>3</v>
      </c>
      <c r="B555" s="1" t="s">
        <v>54</v>
      </c>
      <c r="C555" s="2">
        <v>38.131439999999998</v>
      </c>
      <c r="D555" s="2">
        <v>1.17588</v>
      </c>
      <c r="E555" s="3">
        <f t="shared" si="32"/>
        <v>-0.96916245491909037</v>
      </c>
      <c r="F555" s="2">
        <v>1004.58627</v>
      </c>
      <c r="G555" s="2">
        <v>569.71243000000004</v>
      </c>
      <c r="H555" s="3">
        <f t="shared" si="33"/>
        <v>-0.43288849647527028</v>
      </c>
      <c r="I555" s="2">
        <v>238.97755000000001</v>
      </c>
      <c r="J555" s="3">
        <f t="shared" si="34"/>
        <v>1.383957949188114</v>
      </c>
      <c r="K555" s="2">
        <v>6394.8147600000002</v>
      </c>
      <c r="L555" s="2">
        <v>3505.1197499999998</v>
      </c>
      <c r="M555" s="3">
        <f t="shared" si="35"/>
        <v>-0.45188095643915105</v>
      </c>
    </row>
    <row r="556" spans="1:13" x14ac:dyDescent="0.2">
      <c r="A556" s="1" t="s">
        <v>5</v>
      </c>
      <c r="B556" s="1" t="s">
        <v>54</v>
      </c>
      <c r="C556" s="2">
        <v>44.006450000000001</v>
      </c>
      <c r="D556" s="2">
        <v>23.531580000000002</v>
      </c>
      <c r="E556" s="3">
        <f t="shared" si="32"/>
        <v>-0.46526975022979589</v>
      </c>
      <c r="F556" s="2">
        <v>347.42255999999998</v>
      </c>
      <c r="G556" s="2">
        <v>551.54962999999998</v>
      </c>
      <c r="H556" s="3">
        <f t="shared" si="33"/>
        <v>0.58754696298363585</v>
      </c>
      <c r="I556" s="2">
        <v>326.35136</v>
      </c>
      <c r="J556" s="3">
        <f t="shared" si="34"/>
        <v>0.69004851090554675</v>
      </c>
      <c r="K556" s="2">
        <v>1972.30359</v>
      </c>
      <c r="L556" s="2">
        <v>2365.2733699999999</v>
      </c>
      <c r="M556" s="3">
        <f t="shared" si="35"/>
        <v>0.19924406262425354</v>
      </c>
    </row>
    <row r="557" spans="1:13" x14ac:dyDescent="0.2">
      <c r="A557" s="1" t="s">
        <v>6</v>
      </c>
      <c r="B557" s="1" t="s">
        <v>54</v>
      </c>
      <c r="C557" s="2">
        <v>168.74274</v>
      </c>
      <c r="D557" s="2">
        <v>6.9593699999999998</v>
      </c>
      <c r="E557" s="3">
        <f t="shared" si="32"/>
        <v>-0.95875751454551472</v>
      </c>
      <c r="F557" s="2">
        <v>1149.52198</v>
      </c>
      <c r="G557" s="2">
        <v>860.46208000000001</v>
      </c>
      <c r="H557" s="3">
        <f t="shared" si="33"/>
        <v>-0.25146095945029256</v>
      </c>
      <c r="I557" s="2">
        <v>419.57328000000001</v>
      </c>
      <c r="J557" s="3">
        <f t="shared" si="34"/>
        <v>1.0508028537946936</v>
      </c>
      <c r="K557" s="2">
        <v>6831.1578900000004</v>
      </c>
      <c r="L557" s="2">
        <v>6048.1552799999999</v>
      </c>
      <c r="M557" s="3">
        <f t="shared" si="35"/>
        <v>-0.11462223866121191</v>
      </c>
    </row>
    <row r="558" spans="1:13" x14ac:dyDescent="0.2">
      <c r="A558" s="1" t="s">
        <v>7</v>
      </c>
      <c r="B558" s="1" t="s">
        <v>54</v>
      </c>
      <c r="C558" s="2">
        <v>0</v>
      </c>
      <c r="D558" s="2">
        <v>0</v>
      </c>
      <c r="E558" s="3" t="str">
        <f t="shared" si="32"/>
        <v/>
      </c>
      <c r="F558" s="2">
        <v>0</v>
      </c>
      <c r="G558" s="2">
        <v>1.19753</v>
      </c>
      <c r="H558" s="3" t="str">
        <f t="shared" si="33"/>
        <v/>
      </c>
      <c r="I558" s="2">
        <v>0.69506999999999997</v>
      </c>
      <c r="J558" s="3">
        <f t="shared" si="34"/>
        <v>0.72289121958939395</v>
      </c>
      <c r="K558" s="2">
        <v>7.4579199999999997</v>
      </c>
      <c r="L558" s="2">
        <v>9.22471</v>
      </c>
      <c r="M558" s="3">
        <f t="shared" si="35"/>
        <v>0.23690117351754925</v>
      </c>
    </row>
    <row r="559" spans="1:13" x14ac:dyDescent="0.2">
      <c r="A559" s="1" t="s">
        <v>8</v>
      </c>
      <c r="B559" s="1" t="s">
        <v>54</v>
      </c>
      <c r="C559" s="2">
        <v>0</v>
      </c>
      <c r="D559" s="2">
        <v>0</v>
      </c>
      <c r="E559" s="3" t="str">
        <f t="shared" si="32"/>
        <v/>
      </c>
      <c r="F559" s="2">
        <v>0.25147999999999998</v>
      </c>
      <c r="G559" s="2">
        <v>0</v>
      </c>
      <c r="H559" s="3">
        <f t="shared" si="33"/>
        <v>-1</v>
      </c>
      <c r="I559" s="2">
        <v>0</v>
      </c>
      <c r="J559" s="3" t="str">
        <f t="shared" si="34"/>
        <v/>
      </c>
      <c r="K559" s="2">
        <v>3.7633399999999999</v>
      </c>
      <c r="L559" s="2">
        <v>6.2518099999999999</v>
      </c>
      <c r="M559" s="3">
        <f t="shared" si="35"/>
        <v>0.66123974979672306</v>
      </c>
    </row>
    <row r="560" spans="1:13" x14ac:dyDescent="0.2">
      <c r="A560" s="1" t="s">
        <v>110</v>
      </c>
      <c r="B560" s="1" t="s">
        <v>54</v>
      </c>
      <c r="C560" s="2">
        <v>52.32</v>
      </c>
      <c r="D560" s="2">
        <v>0</v>
      </c>
      <c r="E560" s="3">
        <f t="shared" si="32"/>
        <v>-1</v>
      </c>
      <c r="F560" s="2">
        <v>753.65132000000006</v>
      </c>
      <c r="G560" s="2">
        <v>762.68538999999998</v>
      </c>
      <c r="H560" s="3">
        <f t="shared" si="33"/>
        <v>1.1987068502712805E-2</v>
      </c>
      <c r="I560" s="2">
        <v>451.98221000000001</v>
      </c>
      <c r="J560" s="3">
        <f t="shared" si="34"/>
        <v>0.68742347182204355</v>
      </c>
      <c r="K560" s="2">
        <v>4862.51109</v>
      </c>
      <c r="L560" s="2">
        <v>4696.2040800000004</v>
      </c>
      <c r="M560" s="3">
        <f t="shared" si="35"/>
        <v>-3.4201877779161949E-2</v>
      </c>
    </row>
    <row r="561" spans="1:13" x14ac:dyDescent="0.2">
      <c r="A561" s="1" t="s">
        <v>9</v>
      </c>
      <c r="B561" s="1" t="s">
        <v>54</v>
      </c>
      <c r="C561" s="2">
        <v>0</v>
      </c>
      <c r="D561" s="2">
        <v>0</v>
      </c>
      <c r="E561" s="3" t="str">
        <f t="shared" si="32"/>
        <v/>
      </c>
      <c r="F561" s="2">
        <v>8.7448399999999999</v>
      </c>
      <c r="G561" s="2">
        <v>0</v>
      </c>
      <c r="H561" s="3">
        <f t="shared" si="33"/>
        <v>-1</v>
      </c>
      <c r="I561" s="2">
        <v>0</v>
      </c>
      <c r="J561" s="3" t="str">
        <f t="shared" si="34"/>
        <v/>
      </c>
      <c r="K561" s="2">
        <v>18.06054</v>
      </c>
      <c r="L561" s="2">
        <v>0</v>
      </c>
      <c r="M561" s="3">
        <f t="shared" si="35"/>
        <v>-1</v>
      </c>
    </row>
    <row r="562" spans="1:13" x14ac:dyDescent="0.2">
      <c r="A562" s="1" t="s">
        <v>10</v>
      </c>
      <c r="B562" s="1" t="s">
        <v>54</v>
      </c>
      <c r="C562" s="2">
        <v>0</v>
      </c>
      <c r="D562" s="2">
        <v>0</v>
      </c>
      <c r="E562" s="3" t="str">
        <f t="shared" si="32"/>
        <v/>
      </c>
      <c r="F562" s="2">
        <v>0</v>
      </c>
      <c r="G562" s="2">
        <v>0.65168000000000004</v>
      </c>
      <c r="H562" s="3" t="str">
        <f t="shared" si="33"/>
        <v/>
      </c>
      <c r="I562" s="2">
        <v>0</v>
      </c>
      <c r="J562" s="3" t="str">
        <f t="shared" si="34"/>
        <v/>
      </c>
      <c r="K562" s="2">
        <v>0</v>
      </c>
      <c r="L562" s="2">
        <v>1.6273599999999999</v>
      </c>
      <c r="M562" s="3" t="str">
        <f t="shared" si="35"/>
        <v/>
      </c>
    </row>
    <row r="563" spans="1:13" x14ac:dyDescent="0.2">
      <c r="A563" s="1" t="s">
        <v>11</v>
      </c>
      <c r="B563" s="1" t="s">
        <v>54</v>
      </c>
      <c r="C563" s="2">
        <v>0</v>
      </c>
      <c r="D563" s="2">
        <v>0</v>
      </c>
      <c r="E563" s="3" t="str">
        <f t="shared" si="32"/>
        <v/>
      </c>
      <c r="F563" s="2">
        <v>0</v>
      </c>
      <c r="G563" s="2">
        <v>0</v>
      </c>
      <c r="H563" s="3" t="str">
        <f t="shared" si="33"/>
        <v/>
      </c>
      <c r="I563" s="2">
        <v>0</v>
      </c>
      <c r="J563" s="3" t="str">
        <f t="shared" si="34"/>
        <v/>
      </c>
      <c r="K563" s="2">
        <v>14.376760000000001</v>
      </c>
      <c r="L563" s="2">
        <v>1.3394900000000001</v>
      </c>
      <c r="M563" s="3">
        <f t="shared" si="35"/>
        <v>-0.90682949426713666</v>
      </c>
    </row>
    <row r="564" spans="1:13" x14ac:dyDescent="0.2">
      <c r="A564" s="1" t="s">
        <v>12</v>
      </c>
      <c r="B564" s="1" t="s">
        <v>54</v>
      </c>
      <c r="C564" s="2">
        <v>0</v>
      </c>
      <c r="D564" s="2">
        <v>0</v>
      </c>
      <c r="E564" s="3" t="str">
        <f t="shared" ref="E564:E624" si="36">IF(C564=0,"",(D564/C564-1))</f>
        <v/>
      </c>
      <c r="F564" s="2">
        <v>14.09201</v>
      </c>
      <c r="G564" s="2">
        <v>45.040199999999999</v>
      </c>
      <c r="H564" s="3">
        <f t="shared" ref="H564:H624" si="37">IF(F564=0,"",(G564/F564-1))</f>
        <v>2.196151578092834</v>
      </c>
      <c r="I564" s="2">
        <v>27.88636</v>
      </c>
      <c r="J564" s="3">
        <f t="shared" ref="J564:J624" si="38">IF(I564=0,"",(G564/I564-1))</f>
        <v>0.61513370694490055</v>
      </c>
      <c r="K564" s="2">
        <v>1213.65238</v>
      </c>
      <c r="L564" s="2">
        <v>727.07770000000005</v>
      </c>
      <c r="M564" s="3">
        <f t="shared" ref="M564:M624" si="39">IF(K564=0,"",(L564/K564-1))</f>
        <v>-0.40091766639142579</v>
      </c>
    </row>
    <row r="565" spans="1:13" x14ac:dyDescent="0.2">
      <c r="A565" s="1" t="s">
        <v>13</v>
      </c>
      <c r="B565" s="1" t="s">
        <v>54</v>
      </c>
      <c r="C565" s="2">
        <v>136.26</v>
      </c>
      <c r="D565" s="2">
        <v>52.815570000000001</v>
      </c>
      <c r="E565" s="3">
        <f t="shared" si="36"/>
        <v>-0.61239123734037859</v>
      </c>
      <c r="F565" s="2">
        <v>5055.5191000000004</v>
      </c>
      <c r="G565" s="2">
        <v>1650.1098999999999</v>
      </c>
      <c r="H565" s="3">
        <f t="shared" si="37"/>
        <v>-0.67360228151447399</v>
      </c>
      <c r="I565" s="2">
        <v>1306.82527</v>
      </c>
      <c r="J565" s="3">
        <f t="shared" si="38"/>
        <v>0.26268594423491654</v>
      </c>
      <c r="K565" s="2">
        <v>27274.407370000001</v>
      </c>
      <c r="L565" s="2">
        <v>12296.10684</v>
      </c>
      <c r="M565" s="3">
        <f t="shared" si="39"/>
        <v>-0.54917052190380922</v>
      </c>
    </row>
    <row r="566" spans="1:13" x14ac:dyDescent="0.2">
      <c r="A566" s="1" t="s">
        <v>14</v>
      </c>
      <c r="B566" s="1" t="s">
        <v>54</v>
      </c>
      <c r="C566" s="2">
        <v>26.31607</v>
      </c>
      <c r="D566" s="2">
        <v>35.311320000000002</v>
      </c>
      <c r="E566" s="3">
        <f t="shared" si="36"/>
        <v>0.3418158562429725</v>
      </c>
      <c r="F566" s="2">
        <v>356.86865</v>
      </c>
      <c r="G566" s="2">
        <v>498.89330000000001</v>
      </c>
      <c r="H566" s="3">
        <f t="shared" si="37"/>
        <v>0.39797457692066818</v>
      </c>
      <c r="I566" s="2">
        <v>342.69706000000002</v>
      </c>
      <c r="J566" s="3">
        <f t="shared" si="38"/>
        <v>0.45578517656381412</v>
      </c>
      <c r="K566" s="2">
        <v>2877.13618</v>
      </c>
      <c r="L566" s="2">
        <v>3233.6651499999998</v>
      </c>
      <c r="M566" s="3">
        <f t="shared" si="39"/>
        <v>0.12391800307484924</v>
      </c>
    </row>
    <row r="567" spans="1:13" x14ac:dyDescent="0.2">
      <c r="A567" s="1" t="s">
        <v>15</v>
      </c>
      <c r="B567" s="1" t="s">
        <v>54</v>
      </c>
      <c r="C567" s="2">
        <v>0.60950000000000004</v>
      </c>
      <c r="D567" s="2">
        <v>39.620750000000001</v>
      </c>
      <c r="E567" s="3">
        <f t="shared" si="36"/>
        <v>64.005332239540607</v>
      </c>
      <c r="F567" s="2">
        <v>1043.9795899999999</v>
      </c>
      <c r="G567" s="2">
        <v>1380.4537600000001</v>
      </c>
      <c r="H567" s="3">
        <f t="shared" si="37"/>
        <v>0.3222995671783202</v>
      </c>
      <c r="I567" s="2">
        <v>790.06064000000003</v>
      </c>
      <c r="J567" s="3">
        <f t="shared" si="38"/>
        <v>0.74727570278656086</v>
      </c>
      <c r="K567" s="2">
        <v>8646.2010599999994</v>
      </c>
      <c r="L567" s="2">
        <v>8230.0917200000004</v>
      </c>
      <c r="M567" s="3">
        <f t="shared" si="39"/>
        <v>-4.8126262287034871E-2</v>
      </c>
    </row>
    <row r="568" spans="1:13" x14ac:dyDescent="0.2">
      <c r="A568" s="1" t="s">
        <v>17</v>
      </c>
      <c r="B568" s="1" t="s">
        <v>54</v>
      </c>
      <c r="C568" s="2">
        <v>101.32935999999999</v>
      </c>
      <c r="D568" s="2">
        <v>160.86515</v>
      </c>
      <c r="E568" s="3">
        <f t="shared" si="36"/>
        <v>0.58754728145919422</v>
      </c>
      <c r="F568" s="2">
        <v>4632.7460499999997</v>
      </c>
      <c r="G568" s="2">
        <v>5562.85671</v>
      </c>
      <c r="H568" s="3">
        <f t="shared" si="37"/>
        <v>0.20076875571455077</v>
      </c>
      <c r="I568" s="2">
        <v>3092.4609399999999</v>
      </c>
      <c r="J568" s="3">
        <f t="shared" si="38"/>
        <v>0.79884461531792228</v>
      </c>
      <c r="K568" s="2">
        <v>27180.94757</v>
      </c>
      <c r="L568" s="2">
        <v>24552.896909999999</v>
      </c>
      <c r="M568" s="3">
        <f t="shared" si="39"/>
        <v>-9.6687234807833478E-2</v>
      </c>
    </row>
    <row r="569" spans="1:13" x14ac:dyDescent="0.2">
      <c r="A569" s="1" t="s">
        <v>18</v>
      </c>
      <c r="B569" s="1" t="s">
        <v>54</v>
      </c>
      <c r="C569" s="2">
        <v>0</v>
      </c>
      <c r="D569" s="2">
        <v>0</v>
      </c>
      <c r="E569" s="3" t="str">
        <f t="shared" si="36"/>
        <v/>
      </c>
      <c r="F569" s="2">
        <v>39.826090000000001</v>
      </c>
      <c r="G569" s="2">
        <v>757.42457999999999</v>
      </c>
      <c r="H569" s="3">
        <f t="shared" si="37"/>
        <v>18.018301319562127</v>
      </c>
      <c r="I569" s="2">
        <v>477.52026000000001</v>
      </c>
      <c r="J569" s="3">
        <f t="shared" si="38"/>
        <v>0.58616218712898172</v>
      </c>
      <c r="K569" s="2">
        <v>402.22005999999999</v>
      </c>
      <c r="L569" s="2">
        <v>2653.5858600000001</v>
      </c>
      <c r="M569" s="3">
        <f t="shared" si="39"/>
        <v>5.5973483769059165</v>
      </c>
    </row>
    <row r="570" spans="1:13" x14ac:dyDescent="0.2">
      <c r="A570" s="1" t="s">
        <v>19</v>
      </c>
      <c r="B570" s="1" t="s">
        <v>54</v>
      </c>
      <c r="C570" s="2">
        <v>0</v>
      </c>
      <c r="D570" s="2">
        <v>0</v>
      </c>
      <c r="E570" s="3" t="str">
        <f t="shared" si="36"/>
        <v/>
      </c>
      <c r="F570" s="2">
        <v>0.86356999999999995</v>
      </c>
      <c r="G570" s="2">
        <v>0</v>
      </c>
      <c r="H570" s="3">
        <f t="shared" si="37"/>
        <v>-1</v>
      </c>
      <c r="I570" s="2">
        <v>0</v>
      </c>
      <c r="J570" s="3" t="str">
        <f t="shared" si="38"/>
        <v/>
      </c>
      <c r="K570" s="2">
        <v>72.229799999999997</v>
      </c>
      <c r="L570" s="2">
        <v>71.798019999999994</v>
      </c>
      <c r="M570" s="3">
        <f t="shared" si="39"/>
        <v>-5.9778650916935128E-3</v>
      </c>
    </row>
    <row r="571" spans="1:13" x14ac:dyDescent="0.2">
      <c r="A571" s="1" t="s">
        <v>20</v>
      </c>
      <c r="B571" s="1" t="s">
        <v>54</v>
      </c>
      <c r="C571" s="2">
        <v>10.6568</v>
      </c>
      <c r="D571" s="2">
        <v>39.031239999999997</v>
      </c>
      <c r="E571" s="3">
        <f t="shared" si="36"/>
        <v>2.6625666241273174</v>
      </c>
      <c r="F571" s="2">
        <v>680.62117000000001</v>
      </c>
      <c r="G571" s="2">
        <v>1740.11482</v>
      </c>
      <c r="H571" s="3">
        <f t="shared" si="37"/>
        <v>1.5566569138600257</v>
      </c>
      <c r="I571" s="2">
        <v>914.90242000000001</v>
      </c>
      <c r="J571" s="3">
        <f t="shared" si="38"/>
        <v>0.9019676655790243</v>
      </c>
      <c r="K571" s="2">
        <v>5266.9792299999999</v>
      </c>
      <c r="L571" s="2">
        <v>6957.5020299999996</v>
      </c>
      <c r="M571" s="3">
        <f t="shared" si="39"/>
        <v>0.3209662932352213</v>
      </c>
    </row>
    <row r="572" spans="1:13" x14ac:dyDescent="0.2">
      <c r="A572" s="1" t="s">
        <v>21</v>
      </c>
      <c r="B572" s="1" t="s">
        <v>54</v>
      </c>
      <c r="C572" s="2">
        <v>0</v>
      </c>
      <c r="D572" s="2">
        <v>0</v>
      </c>
      <c r="E572" s="3" t="str">
        <f t="shared" si="36"/>
        <v/>
      </c>
      <c r="F572" s="2">
        <v>0</v>
      </c>
      <c r="G572" s="2">
        <v>0</v>
      </c>
      <c r="H572" s="3" t="str">
        <f t="shared" si="37"/>
        <v/>
      </c>
      <c r="I572" s="2">
        <v>0</v>
      </c>
      <c r="J572" s="3" t="str">
        <f t="shared" si="38"/>
        <v/>
      </c>
      <c r="K572" s="2">
        <v>0</v>
      </c>
      <c r="L572" s="2">
        <v>0</v>
      </c>
      <c r="M572" s="3" t="str">
        <f t="shared" si="39"/>
        <v/>
      </c>
    </row>
    <row r="573" spans="1:13" x14ac:dyDescent="0.2">
      <c r="A573" s="1" t="s">
        <v>22</v>
      </c>
      <c r="B573" s="1" t="s">
        <v>54</v>
      </c>
      <c r="C573" s="2">
        <v>0</v>
      </c>
      <c r="D573" s="2">
        <v>0</v>
      </c>
      <c r="E573" s="3" t="str">
        <f t="shared" si="36"/>
        <v/>
      </c>
      <c r="F573" s="2">
        <v>0.14399999999999999</v>
      </c>
      <c r="G573" s="2">
        <v>1534.6343300000001</v>
      </c>
      <c r="H573" s="3">
        <f t="shared" si="37"/>
        <v>10656.182847222224</v>
      </c>
      <c r="I573" s="2">
        <v>934.31047000000001</v>
      </c>
      <c r="J573" s="3">
        <f t="shared" si="38"/>
        <v>0.64253144888764879</v>
      </c>
      <c r="K573" s="2">
        <v>2089.8211000000001</v>
      </c>
      <c r="L573" s="2">
        <v>10518.79947</v>
      </c>
      <c r="M573" s="3">
        <f t="shared" si="39"/>
        <v>4.0333492517613108</v>
      </c>
    </row>
    <row r="574" spans="1:13" x14ac:dyDescent="0.2">
      <c r="A574" s="1" t="s">
        <v>23</v>
      </c>
      <c r="B574" s="1" t="s">
        <v>54</v>
      </c>
      <c r="C574" s="2">
        <v>70.545289999999994</v>
      </c>
      <c r="D574" s="2">
        <v>0</v>
      </c>
      <c r="E574" s="3">
        <f t="shared" si="36"/>
        <v>-1</v>
      </c>
      <c r="F574" s="2">
        <v>100.10526</v>
      </c>
      <c r="G574" s="2">
        <v>90.226950000000002</v>
      </c>
      <c r="H574" s="3">
        <f t="shared" si="37"/>
        <v>-9.8679230242247007E-2</v>
      </c>
      <c r="I574" s="2">
        <v>0</v>
      </c>
      <c r="J574" s="3" t="str">
        <f t="shared" si="38"/>
        <v/>
      </c>
      <c r="K574" s="2">
        <v>1235.7458999999999</v>
      </c>
      <c r="L574" s="2">
        <v>515.08466999999996</v>
      </c>
      <c r="M574" s="3">
        <f t="shared" si="39"/>
        <v>-0.58317913901231644</v>
      </c>
    </row>
    <row r="575" spans="1:13" x14ac:dyDescent="0.2">
      <c r="A575" s="1" t="s">
        <v>25</v>
      </c>
      <c r="B575" s="1" t="s">
        <v>54</v>
      </c>
      <c r="C575" s="2">
        <v>0</v>
      </c>
      <c r="D575" s="2">
        <v>0</v>
      </c>
      <c r="E575" s="3" t="str">
        <f t="shared" si="36"/>
        <v/>
      </c>
      <c r="F575" s="2">
        <v>140.43950000000001</v>
      </c>
      <c r="G575" s="2">
        <v>263.98145</v>
      </c>
      <c r="H575" s="3">
        <f t="shared" si="37"/>
        <v>0.87968093022262228</v>
      </c>
      <c r="I575" s="2">
        <v>145.36420000000001</v>
      </c>
      <c r="J575" s="3">
        <f t="shared" si="38"/>
        <v>0.81600043201833716</v>
      </c>
      <c r="K575" s="2">
        <v>880.82419000000004</v>
      </c>
      <c r="L575" s="2">
        <v>1688.3919800000001</v>
      </c>
      <c r="M575" s="3">
        <f t="shared" si="39"/>
        <v>0.91683198437136482</v>
      </c>
    </row>
    <row r="576" spans="1:13" x14ac:dyDescent="0.2">
      <c r="A576" s="1" t="s">
        <v>26</v>
      </c>
      <c r="B576" s="1" t="s">
        <v>54</v>
      </c>
      <c r="C576" s="2">
        <v>0</v>
      </c>
      <c r="D576" s="2">
        <v>0</v>
      </c>
      <c r="E576" s="3" t="str">
        <f t="shared" si="36"/>
        <v/>
      </c>
      <c r="F576" s="2">
        <v>0</v>
      </c>
      <c r="G576" s="2">
        <v>0</v>
      </c>
      <c r="H576" s="3" t="str">
        <f t="shared" si="37"/>
        <v/>
      </c>
      <c r="I576" s="2">
        <v>0</v>
      </c>
      <c r="J576" s="3" t="str">
        <f t="shared" si="38"/>
        <v/>
      </c>
      <c r="K576" s="2">
        <v>0</v>
      </c>
      <c r="L576" s="2">
        <v>65.031999999999996</v>
      </c>
      <c r="M576" s="3" t="str">
        <f t="shared" si="39"/>
        <v/>
      </c>
    </row>
    <row r="577" spans="1:13" x14ac:dyDescent="0.2">
      <c r="A577" s="1" t="s">
        <v>27</v>
      </c>
      <c r="B577" s="1" t="s">
        <v>54</v>
      </c>
      <c r="C577" s="2">
        <v>0</v>
      </c>
      <c r="D577" s="2">
        <v>0</v>
      </c>
      <c r="E577" s="3" t="str">
        <f t="shared" si="36"/>
        <v/>
      </c>
      <c r="F577" s="2">
        <v>0</v>
      </c>
      <c r="G577" s="2">
        <v>0</v>
      </c>
      <c r="H577" s="3" t="str">
        <f t="shared" si="37"/>
        <v/>
      </c>
      <c r="I577" s="2">
        <v>0</v>
      </c>
      <c r="J577" s="3" t="str">
        <f t="shared" si="38"/>
        <v/>
      </c>
      <c r="K577" s="2">
        <v>684.79344000000003</v>
      </c>
      <c r="L577" s="2">
        <v>0</v>
      </c>
      <c r="M577" s="3">
        <f t="shared" si="39"/>
        <v>-1</v>
      </c>
    </row>
    <row r="578" spans="1:13" x14ac:dyDescent="0.2">
      <c r="A578" s="1" t="s">
        <v>28</v>
      </c>
      <c r="B578" s="1" t="s">
        <v>54</v>
      </c>
      <c r="C578" s="2">
        <v>22.293099999999999</v>
      </c>
      <c r="D578" s="2">
        <v>0</v>
      </c>
      <c r="E578" s="3">
        <f t="shared" si="36"/>
        <v>-1</v>
      </c>
      <c r="F578" s="2">
        <v>78.557100000000005</v>
      </c>
      <c r="G578" s="2">
        <v>38.227649999999997</v>
      </c>
      <c r="H578" s="3">
        <f t="shared" si="37"/>
        <v>-0.51337753048419565</v>
      </c>
      <c r="I578" s="2">
        <v>0</v>
      </c>
      <c r="J578" s="3" t="str">
        <f t="shared" si="38"/>
        <v/>
      </c>
      <c r="K578" s="2">
        <v>1330.4420700000001</v>
      </c>
      <c r="L578" s="2">
        <v>859.42004999999995</v>
      </c>
      <c r="M578" s="3">
        <f t="shared" si="39"/>
        <v>-0.35403421961844617</v>
      </c>
    </row>
    <row r="579" spans="1:13" x14ac:dyDescent="0.2">
      <c r="A579" s="6" t="s">
        <v>29</v>
      </c>
      <c r="B579" s="6" t="s">
        <v>54</v>
      </c>
      <c r="C579" s="5">
        <v>671.21074999999996</v>
      </c>
      <c r="D579" s="5">
        <v>359.31085999999999</v>
      </c>
      <c r="E579" s="4">
        <f t="shared" si="36"/>
        <v>-0.4646825009879535</v>
      </c>
      <c r="F579" s="5">
        <v>15407.94054</v>
      </c>
      <c r="G579" s="5">
        <v>16308.222390000001</v>
      </c>
      <c r="H579" s="4">
        <f t="shared" si="37"/>
        <v>5.8429732881095431E-2</v>
      </c>
      <c r="I579" s="5">
        <v>9469.6070899999995</v>
      </c>
      <c r="J579" s="4">
        <f t="shared" si="38"/>
        <v>0.7221646299582638</v>
      </c>
      <c r="K579" s="5">
        <v>99259.846239999999</v>
      </c>
      <c r="L579" s="5">
        <v>89002.648249999998</v>
      </c>
      <c r="M579" s="4">
        <f t="shared" si="39"/>
        <v>-0.10333683134264748</v>
      </c>
    </row>
    <row r="580" spans="1:13" x14ac:dyDescent="0.2">
      <c r="A580" s="1" t="s">
        <v>3</v>
      </c>
      <c r="B580" s="1" t="s">
        <v>55</v>
      </c>
      <c r="C580" s="2">
        <v>0</v>
      </c>
      <c r="D580" s="2">
        <v>14.7126</v>
      </c>
      <c r="E580" s="3" t="str">
        <f t="shared" si="36"/>
        <v/>
      </c>
      <c r="F580" s="2">
        <v>138.63421</v>
      </c>
      <c r="G580" s="2">
        <v>465.21940000000001</v>
      </c>
      <c r="H580" s="3">
        <f t="shared" si="37"/>
        <v>2.3557330474202582</v>
      </c>
      <c r="I580" s="2">
        <v>587.70943</v>
      </c>
      <c r="J580" s="3">
        <f t="shared" si="38"/>
        <v>-0.20841937145708211</v>
      </c>
      <c r="K580" s="2">
        <v>1399.16867</v>
      </c>
      <c r="L580" s="2">
        <v>3075.8056799999999</v>
      </c>
      <c r="M580" s="3">
        <f t="shared" si="39"/>
        <v>1.1983094289839982</v>
      </c>
    </row>
    <row r="581" spans="1:13" x14ac:dyDescent="0.2">
      <c r="A581" s="1" t="s">
        <v>5</v>
      </c>
      <c r="B581" s="1" t="s">
        <v>55</v>
      </c>
      <c r="C581" s="2">
        <v>0</v>
      </c>
      <c r="D581" s="2">
        <v>0</v>
      </c>
      <c r="E581" s="3" t="str">
        <f t="shared" si="36"/>
        <v/>
      </c>
      <c r="F581" s="2">
        <v>9.0680999999999994</v>
      </c>
      <c r="G581" s="2">
        <v>12.152570000000001</v>
      </c>
      <c r="H581" s="3">
        <f t="shared" si="37"/>
        <v>0.34014512411640818</v>
      </c>
      <c r="I581" s="2">
        <v>1.8555600000000001</v>
      </c>
      <c r="J581" s="3">
        <f t="shared" si="38"/>
        <v>5.5492735346741684</v>
      </c>
      <c r="K581" s="2">
        <v>89.248609999999999</v>
      </c>
      <c r="L581" s="2">
        <v>169.6371</v>
      </c>
      <c r="M581" s="3">
        <f t="shared" si="39"/>
        <v>0.90072540065329876</v>
      </c>
    </row>
    <row r="582" spans="1:13" x14ac:dyDescent="0.2">
      <c r="A582" s="1" t="s">
        <v>6</v>
      </c>
      <c r="B582" s="1" t="s">
        <v>55</v>
      </c>
      <c r="C582" s="2">
        <v>9.2962500000000006</v>
      </c>
      <c r="D582" s="2">
        <v>8.26</v>
      </c>
      <c r="E582" s="3">
        <f t="shared" si="36"/>
        <v>-0.11146967863385782</v>
      </c>
      <c r="F582" s="2">
        <v>746.95011999999997</v>
      </c>
      <c r="G582" s="2">
        <v>751.90234999999996</v>
      </c>
      <c r="H582" s="3">
        <f t="shared" si="37"/>
        <v>6.6299340041608978E-3</v>
      </c>
      <c r="I582" s="2">
        <v>593.55393000000004</v>
      </c>
      <c r="J582" s="3">
        <f t="shared" si="38"/>
        <v>0.26678017278059274</v>
      </c>
      <c r="K582" s="2">
        <v>6366.3091199999999</v>
      </c>
      <c r="L582" s="2">
        <v>6092.9390400000002</v>
      </c>
      <c r="M582" s="3">
        <f t="shared" si="39"/>
        <v>-4.2940120381713354E-2</v>
      </c>
    </row>
    <row r="583" spans="1:13" x14ac:dyDescent="0.2">
      <c r="A583" s="1" t="s">
        <v>7</v>
      </c>
      <c r="B583" s="1" t="s">
        <v>55</v>
      </c>
      <c r="C583" s="2">
        <v>0</v>
      </c>
      <c r="D583" s="2">
        <v>0</v>
      </c>
      <c r="E583" s="3" t="str">
        <f t="shared" si="36"/>
        <v/>
      </c>
      <c r="F583" s="2">
        <v>3.1107</v>
      </c>
      <c r="G583" s="2">
        <v>0.19239000000000001</v>
      </c>
      <c r="H583" s="3">
        <f t="shared" si="37"/>
        <v>-0.93815218439579517</v>
      </c>
      <c r="I583" s="2">
        <v>0.52034000000000002</v>
      </c>
      <c r="J583" s="3">
        <f t="shared" si="38"/>
        <v>-0.63026098320329016</v>
      </c>
      <c r="K583" s="2">
        <v>49.645180000000003</v>
      </c>
      <c r="L583" s="2">
        <v>22.428339999999999</v>
      </c>
      <c r="M583" s="3">
        <f t="shared" si="39"/>
        <v>-0.54822723978440613</v>
      </c>
    </row>
    <row r="584" spans="1:13" x14ac:dyDescent="0.2">
      <c r="A584" s="1" t="s">
        <v>8</v>
      </c>
      <c r="B584" s="1" t="s">
        <v>55</v>
      </c>
      <c r="C584" s="2">
        <v>0</v>
      </c>
      <c r="D584" s="2">
        <v>0</v>
      </c>
      <c r="E584" s="3" t="str">
        <f t="shared" si="36"/>
        <v/>
      </c>
      <c r="F584" s="2">
        <v>0</v>
      </c>
      <c r="G584" s="2">
        <v>2.5860000000000001E-2</v>
      </c>
      <c r="H584" s="3" t="str">
        <f t="shared" si="37"/>
        <v/>
      </c>
      <c r="I584" s="2">
        <v>0</v>
      </c>
      <c r="J584" s="3" t="str">
        <f t="shared" si="38"/>
        <v/>
      </c>
      <c r="K584" s="2">
        <v>0</v>
      </c>
      <c r="L584" s="2">
        <v>79.056719999999999</v>
      </c>
      <c r="M584" s="3" t="str">
        <f t="shared" si="39"/>
        <v/>
      </c>
    </row>
    <row r="585" spans="1:13" x14ac:dyDescent="0.2">
      <c r="A585" s="1" t="s">
        <v>110</v>
      </c>
      <c r="B585" s="1" t="s">
        <v>55</v>
      </c>
      <c r="C585" s="2">
        <v>0</v>
      </c>
      <c r="D585" s="2">
        <v>0</v>
      </c>
      <c r="E585" s="3" t="str">
        <f t="shared" si="36"/>
        <v/>
      </c>
      <c r="F585" s="2">
        <v>125.03005</v>
      </c>
      <c r="G585" s="2">
        <v>478.01065999999997</v>
      </c>
      <c r="H585" s="3">
        <f t="shared" si="37"/>
        <v>2.8231661908477199</v>
      </c>
      <c r="I585" s="2">
        <v>1333.42128</v>
      </c>
      <c r="J585" s="3">
        <f t="shared" si="38"/>
        <v>-0.64151565062768467</v>
      </c>
      <c r="K585" s="2">
        <v>386.20740000000001</v>
      </c>
      <c r="L585" s="2">
        <v>5059.3354900000004</v>
      </c>
      <c r="M585" s="3">
        <f t="shared" si="39"/>
        <v>12.100048031187388</v>
      </c>
    </row>
    <row r="586" spans="1:13" x14ac:dyDescent="0.2">
      <c r="A586" s="1" t="s">
        <v>9</v>
      </c>
      <c r="B586" s="1" t="s">
        <v>55</v>
      </c>
      <c r="C586" s="2">
        <v>0</v>
      </c>
      <c r="D586" s="2">
        <v>0</v>
      </c>
      <c r="E586" s="3" t="str">
        <f t="shared" si="36"/>
        <v/>
      </c>
      <c r="F586" s="2">
        <v>0</v>
      </c>
      <c r="G586" s="2">
        <v>0</v>
      </c>
      <c r="H586" s="3" t="str">
        <f t="shared" si="37"/>
        <v/>
      </c>
      <c r="I586" s="2">
        <v>109.72687000000001</v>
      </c>
      <c r="J586" s="3">
        <f t="shared" si="38"/>
        <v>-1</v>
      </c>
      <c r="K586" s="2">
        <v>445.93610000000001</v>
      </c>
      <c r="L586" s="2">
        <v>638.98756000000003</v>
      </c>
      <c r="M586" s="3">
        <f t="shared" si="39"/>
        <v>0.43291283212998466</v>
      </c>
    </row>
    <row r="587" spans="1:13" x14ac:dyDescent="0.2">
      <c r="A587" s="1" t="s">
        <v>10</v>
      </c>
      <c r="B587" s="1" t="s">
        <v>55</v>
      </c>
      <c r="C587" s="2">
        <v>0</v>
      </c>
      <c r="D587" s="2">
        <v>0</v>
      </c>
      <c r="E587" s="3" t="str">
        <f t="shared" si="36"/>
        <v/>
      </c>
      <c r="F587" s="2">
        <v>0.59614999999999996</v>
      </c>
      <c r="G587" s="2">
        <v>0</v>
      </c>
      <c r="H587" s="3">
        <f t="shared" si="37"/>
        <v>-1</v>
      </c>
      <c r="I587" s="2">
        <v>0</v>
      </c>
      <c r="J587" s="3" t="str">
        <f t="shared" si="38"/>
        <v/>
      </c>
      <c r="K587" s="2">
        <v>6.6479699999999999</v>
      </c>
      <c r="L587" s="2">
        <v>0</v>
      </c>
      <c r="M587" s="3">
        <f t="shared" si="39"/>
        <v>-1</v>
      </c>
    </row>
    <row r="588" spans="1:13" x14ac:dyDescent="0.2">
      <c r="A588" s="1" t="s">
        <v>11</v>
      </c>
      <c r="B588" s="1" t="s">
        <v>55</v>
      </c>
      <c r="C588" s="2">
        <v>30.75788</v>
      </c>
      <c r="D588" s="2">
        <v>0</v>
      </c>
      <c r="E588" s="3">
        <f t="shared" si="36"/>
        <v>-1</v>
      </c>
      <c r="F588" s="2">
        <v>214.90011000000001</v>
      </c>
      <c r="G588" s="2">
        <v>483.69040000000001</v>
      </c>
      <c r="H588" s="3">
        <f t="shared" si="37"/>
        <v>1.2507685082152817</v>
      </c>
      <c r="I588" s="2">
        <v>933.52462000000003</v>
      </c>
      <c r="J588" s="3">
        <f t="shared" si="38"/>
        <v>-0.4818664771797877</v>
      </c>
      <c r="K588" s="2">
        <v>3308.7339700000002</v>
      </c>
      <c r="L588" s="2">
        <v>5521.9747200000002</v>
      </c>
      <c r="M588" s="3">
        <f t="shared" si="39"/>
        <v>0.66890864302396591</v>
      </c>
    </row>
    <row r="589" spans="1:13" x14ac:dyDescent="0.2">
      <c r="A589" s="1" t="s">
        <v>12</v>
      </c>
      <c r="B589" s="1" t="s">
        <v>55</v>
      </c>
      <c r="C589" s="2">
        <v>168.87090000000001</v>
      </c>
      <c r="D589" s="2">
        <v>435.95355000000001</v>
      </c>
      <c r="E589" s="3">
        <f t="shared" si="36"/>
        <v>1.5815788865932494</v>
      </c>
      <c r="F589" s="2">
        <v>10138.8832</v>
      </c>
      <c r="G589" s="2">
        <v>9250.5661999999993</v>
      </c>
      <c r="H589" s="3">
        <f t="shared" si="37"/>
        <v>-8.7614876557607579E-2</v>
      </c>
      <c r="I589" s="2">
        <v>5936.5772699999998</v>
      </c>
      <c r="J589" s="3">
        <f t="shared" si="38"/>
        <v>0.5582322572885503</v>
      </c>
      <c r="K589" s="2">
        <v>41803.508049999997</v>
      </c>
      <c r="L589" s="2">
        <v>52272.425349999998</v>
      </c>
      <c r="M589" s="3">
        <f t="shared" si="39"/>
        <v>0.25043154960771297</v>
      </c>
    </row>
    <row r="590" spans="1:13" x14ac:dyDescent="0.2">
      <c r="A590" s="1" t="s">
        <v>13</v>
      </c>
      <c r="B590" s="1" t="s">
        <v>55</v>
      </c>
      <c r="C590" s="2">
        <v>0</v>
      </c>
      <c r="D590" s="2">
        <v>0</v>
      </c>
      <c r="E590" s="3" t="str">
        <f t="shared" si="36"/>
        <v/>
      </c>
      <c r="F590" s="2">
        <v>13.60172</v>
      </c>
      <c r="G590" s="2">
        <v>41.22636</v>
      </c>
      <c r="H590" s="3">
        <f t="shared" si="37"/>
        <v>2.030966671862088</v>
      </c>
      <c r="I590" s="2">
        <v>0</v>
      </c>
      <c r="J590" s="3" t="str">
        <f t="shared" si="38"/>
        <v/>
      </c>
      <c r="K590" s="2">
        <v>122.21083</v>
      </c>
      <c r="L590" s="2">
        <v>94.670869999999994</v>
      </c>
      <c r="M590" s="3">
        <f t="shared" si="39"/>
        <v>-0.22534794993209695</v>
      </c>
    </row>
    <row r="591" spans="1:13" x14ac:dyDescent="0.2">
      <c r="A591" s="1" t="s">
        <v>14</v>
      </c>
      <c r="B591" s="1" t="s">
        <v>55</v>
      </c>
      <c r="C591" s="2">
        <v>138.191</v>
      </c>
      <c r="D591" s="2">
        <v>60.820709999999998</v>
      </c>
      <c r="E591" s="3">
        <f t="shared" si="36"/>
        <v>-0.55987936985766074</v>
      </c>
      <c r="F591" s="2">
        <v>1134.3103599999999</v>
      </c>
      <c r="G591" s="2">
        <v>1365.7506800000001</v>
      </c>
      <c r="H591" s="3">
        <f t="shared" si="37"/>
        <v>0.20403615109360373</v>
      </c>
      <c r="I591" s="2">
        <v>1260.55873</v>
      </c>
      <c r="J591" s="3">
        <f t="shared" si="38"/>
        <v>8.3448670416173432E-2</v>
      </c>
      <c r="K591" s="2">
        <v>8903.6741899999997</v>
      </c>
      <c r="L591" s="2">
        <v>12543.624379999999</v>
      </c>
      <c r="M591" s="3">
        <f t="shared" si="39"/>
        <v>0.40881439643064921</v>
      </c>
    </row>
    <row r="592" spans="1:13" x14ac:dyDescent="0.2">
      <c r="A592" s="1" t="s">
        <v>15</v>
      </c>
      <c r="B592" s="1" t="s">
        <v>55</v>
      </c>
      <c r="C592" s="2">
        <v>43.497320000000002</v>
      </c>
      <c r="D592" s="2">
        <v>61.548270000000002</v>
      </c>
      <c r="E592" s="3">
        <f t="shared" si="36"/>
        <v>0.41498993501208803</v>
      </c>
      <c r="F592" s="2">
        <v>534.33537999999999</v>
      </c>
      <c r="G592" s="2">
        <v>956.76121000000001</v>
      </c>
      <c r="H592" s="3">
        <f t="shared" si="37"/>
        <v>0.79056309166725969</v>
      </c>
      <c r="I592" s="2">
        <v>521.33046999999999</v>
      </c>
      <c r="J592" s="3">
        <f t="shared" si="38"/>
        <v>0.83522979195902369</v>
      </c>
      <c r="K592" s="2">
        <v>4138.8034200000002</v>
      </c>
      <c r="L592" s="2">
        <v>5263.8086599999997</v>
      </c>
      <c r="M592" s="3">
        <f t="shared" si="39"/>
        <v>0.27181895969342729</v>
      </c>
    </row>
    <row r="593" spans="1:13" x14ac:dyDescent="0.2">
      <c r="A593" s="1" t="s">
        <v>16</v>
      </c>
      <c r="B593" s="1" t="s">
        <v>55</v>
      </c>
      <c r="C593" s="2">
        <v>0</v>
      </c>
      <c r="D593" s="2">
        <v>0</v>
      </c>
      <c r="E593" s="3" t="str">
        <f t="shared" si="36"/>
        <v/>
      </c>
      <c r="F593" s="2">
        <v>0.95820000000000005</v>
      </c>
      <c r="G593" s="2">
        <v>1.6007</v>
      </c>
      <c r="H593" s="3">
        <f t="shared" si="37"/>
        <v>0.67052807347109145</v>
      </c>
      <c r="I593" s="2">
        <v>0</v>
      </c>
      <c r="J593" s="3" t="str">
        <f t="shared" si="38"/>
        <v/>
      </c>
      <c r="K593" s="2">
        <v>1.90818</v>
      </c>
      <c r="L593" s="2">
        <v>7.3192399999999997</v>
      </c>
      <c r="M593" s="3">
        <f t="shared" si="39"/>
        <v>2.8357178044000042</v>
      </c>
    </row>
    <row r="594" spans="1:13" x14ac:dyDescent="0.2">
      <c r="A594" s="1" t="s">
        <v>17</v>
      </c>
      <c r="B594" s="1" t="s">
        <v>55</v>
      </c>
      <c r="C594" s="2">
        <v>0</v>
      </c>
      <c r="D594" s="2">
        <v>0</v>
      </c>
      <c r="E594" s="3" t="str">
        <f t="shared" si="36"/>
        <v/>
      </c>
      <c r="F594" s="2">
        <v>0.55906</v>
      </c>
      <c r="G594" s="2">
        <v>6.2813999999999997</v>
      </c>
      <c r="H594" s="3">
        <f t="shared" si="37"/>
        <v>10.235645547883948</v>
      </c>
      <c r="I594" s="2">
        <v>100.17064000000001</v>
      </c>
      <c r="J594" s="3">
        <f t="shared" si="38"/>
        <v>-0.93729300321930653</v>
      </c>
      <c r="K594" s="2">
        <v>30.927620000000001</v>
      </c>
      <c r="L594" s="2">
        <v>171.36874</v>
      </c>
      <c r="M594" s="3">
        <f t="shared" si="39"/>
        <v>4.5409611214829981</v>
      </c>
    </row>
    <row r="595" spans="1:13" x14ac:dyDescent="0.2">
      <c r="A595" s="1" t="s">
        <v>18</v>
      </c>
      <c r="B595" s="1" t="s">
        <v>55</v>
      </c>
      <c r="C595" s="2">
        <v>0</v>
      </c>
      <c r="D595" s="2">
        <v>5.6920000000000002</v>
      </c>
      <c r="E595" s="3" t="str">
        <f t="shared" si="36"/>
        <v/>
      </c>
      <c r="F595" s="2">
        <v>444.56547</v>
      </c>
      <c r="G595" s="2">
        <v>734.54218000000003</v>
      </c>
      <c r="H595" s="3">
        <f t="shared" si="37"/>
        <v>0.65226997949255927</v>
      </c>
      <c r="I595" s="2">
        <v>613.93713000000002</v>
      </c>
      <c r="J595" s="3">
        <f t="shared" si="38"/>
        <v>0.19644527771109077</v>
      </c>
      <c r="K595" s="2">
        <v>4132.4893199999997</v>
      </c>
      <c r="L595" s="2">
        <v>4705.5401099999999</v>
      </c>
      <c r="M595" s="3">
        <f t="shared" si="39"/>
        <v>0.13866963605365124</v>
      </c>
    </row>
    <row r="596" spans="1:13" x14ac:dyDescent="0.2">
      <c r="A596" s="1" t="s">
        <v>19</v>
      </c>
      <c r="B596" s="1" t="s">
        <v>55</v>
      </c>
      <c r="C596" s="2">
        <v>0</v>
      </c>
      <c r="D596" s="2">
        <v>0</v>
      </c>
      <c r="E596" s="3" t="str">
        <f t="shared" si="36"/>
        <v/>
      </c>
      <c r="F596" s="2">
        <v>5.1400899999999998</v>
      </c>
      <c r="G596" s="2">
        <v>22.96481</v>
      </c>
      <c r="H596" s="3">
        <f t="shared" si="37"/>
        <v>3.467783638029684</v>
      </c>
      <c r="I596" s="2">
        <v>47.376820000000002</v>
      </c>
      <c r="J596" s="3">
        <f t="shared" si="38"/>
        <v>-0.5152732918756473</v>
      </c>
      <c r="K596" s="2">
        <v>106.04813</v>
      </c>
      <c r="L596" s="2">
        <v>96.764259999999993</v>
      </c>
      <c r="M596" s="3">
        <f t="shared" si="39"/>
        <v>-8.754392934604327E-2</v>
      </c>
    </row>
    <row r="597" spans="1:13" x14ac:dyDescent="0.2">
      <c r="A597" s="1" t="s">
        <v>20</v>
      </c>
      <c r="B597" s="1" t="s">
        <v>55</v>
      </c>
      <c r="C597" s="2">
        <v>286.68781000000001</v>
      </c>
      <c r="D597" s="2">
        <v>130.38945000000001</v>
      </c>
      <c r="E597" s="3">
        <f t="shared" si="36"/>
        <v>-0.54518662652590633</v>
      </c>
      <c r="F597" s="2">
        <v>2523.9251199999999</v>
      </c>
      <c r="G597" s="2">
        <v>1877.4647600000001</v>
      </c>
      <c r="H597" s="3">
        <f t="shared" si="37"/>
        <v>-0.25613293947484461</v>
      </c>
      <c r="I597" s="2">
        <v>1342.0001199999999</v>
      </c>
      <c r="J597" s="3">
        <f t="shared" si="38"/>
        <v>0.39900491216051459</v>
      </c>
      <c r="K597" s="2">
        <v>15860.255800000001</v>
      </c>
      <c r="L597" s="2">
        <v>15159.616239999999</v>
      </c>
      <c r="M597" s="3">
        <f t="shared" si="39"/>
        <v>-4.4175804528953533E-2</v>
      </c>
    </row>
    <row r="598" spans="1:13" x14ac:dyDescent="0.2">
      <c r="A598" s="1" t="s">
        <v>22</v>
      </c>
      <c r="B598" s="1" t="s">
        <v>55</v>
      </c>
      <c r="C598" s="2">
        <v>11.9254</v>
      </c>
      <c r="D598" s="2">
        <v>15.018890000000001</v>
      </c>
      <c r="E598" s="3">
        <f t="shared" si="36"/>
        <v>0.25940345816492538</v>
      </c>
      <c r="F598" s="2">
        <v>558.91923999999995</v>
      </c>
      <c r="G598" s="2">
        <v>1272.7369100000001</v>
      </c>
      <c r="H598" s="3">
        <f t="shared" si="37"/>
        <v>1.2771391981424727</v>
      </c>
      <c r="I598" s="2">
        <v>1014.56579</v>
      </c>
      <c r="J598" s="3">
        <f t="shared" si="38"/>
        <v>0.25446464146992387</v>
      </c>
      <c r="K598" s="2">
        <v>4828.5261399999999</v>
      </c>
      <c r="L598" s="2">
        <v>9284.1268400000008</v>
      </c>
      <c r="M598" s="3">
        <f t="shared" si="39"/>
        <v>0.92276619631182144</v>
      </c>
    </row>
    <row r="599" spans="1:13" x14ac:dyDescent="0.2">
      <c r="A599" s="1" t="s">
        <v>23</v>
      </c>
      <c r="B599" s="1" t="s">
        <v>55</v>
      </c>
      <c r="C599" s="2">
        <v>0</v>
      </c>
      <c r="D599" s="2">
        <v>0</v>
      </c>
      <c r="E599" s="3" t="str">
        <f t="shared" si="36"/>
        <v/>
      </c>
      <c r="F599" s="2">
        <v>1.0081</v>
      </c>
      <c r="G599" s="2">
        <v>56.32884</v>
      </c>
      <c r="H599" s="3">
        <f t="shared" si="37"/>
        <v>54.876242436266246</v>
      </c>
      <c r="I599" s="2">
        <v>0</v>
      </c>
      <c r="J599" s="3" t="str">
        <f t="shared" si="38"/>
        <v/>
      </c>
      <c r="K599" s="2">
        <v>71.40992</v>
      </c>
      <c r="L599" s="2">
        <v>358.84656999999999</v>
      </c>
      <c r="M599" s="3">
        <f t="shared" si="39"/>
        <v>4.0251641508630733</v>
      </c>
    </row>
    <row r="600" spans="1:13" x14ac:dyDescent="0.2">
      <c r="A600" s="1" t="s">
        <v>25</v>
      </c>
      <c r="B600" s="1" t="s">
        <v>55</v>
      </c>
      <c r="C600" s="2">
        <v>24.518219999999999</v>
      </c>
      <c r="D600" s="2">
        <v>29.206800000000001</v>
      </c>
      <c r="E600" s="3">
        <f t="shared" si="36"/>
        <v>0.19122840075666181</v>
      </c>
      <c r="F600" s="2">
        <v>1129.6898100000001</v>
      </c>
      <c r="G600" s="2">
        <v>881.01969999999994</v>
      </c>
      <c r="H600" s="3">
        <f t="shared" si="37"/>
        <v>-0.22012246883947739</v>
      </c>
      <c r="I600" s="2">
        <v>640.09499000000005</v>
      </c>
      <c r="J600" s="3">
        <f t="shared" si="38"/>
        <v>0.37638899501463041</v>
      </c>
      <c r="K600" s="2">
        <v>7046.08302</v>
      </c>
      <c r="L600" s="2">
        <v>6449.2701399999996</v>
      </c>
      <c r="M600" s="3">
        <f t="shared" si="39"/>
        <v>-8.4701369300641649E-2</v>
      </c>
    </row>
    <row r="601" spans="1:13" x14ac:dyDescent="0.2">
      <c r="A601" s="1" t="s">
        <v>27</v>
      </c>
      <c r="B601" s="1" t="s">
        <v>55</v>
      </c>
      <c r="C601" s="2">
        <v>0</v>
      </c>
      <c r="D601" s="2">
        <v>0</v>
      </c>
      <c r="E601" s="3" t="str">
        <f t="shared" si="36"/>
        <v/>
      </c>
      <c r="F601" s="2">
        <v>0</v>
      </c>
      <c r="G601" s="2">
        <v>0</v>
      </c>
      <c r="H601" s="3" t="str">
        <f t="shared" si="37"/>
        <v/>
      </c>
      <c r="I601" s="2">
        <v>0</v>
      </c>
      <c r="J601" s="3" t="str">
        <f t="shared" si="38"/>
        <v/>
      </c>
      <c r="K601" s="2">
        <v>0</v>
      </c>
      <c r="L601" s="2">
        <v>0.16370999999999999</v>
      </c>
      <c r="M601" s="3" t="str">
        <f t="shared" si="39"/>
        <v/>
      </c>
    </row>
    <row r="602" spans="1:13" x14ac:dyDescent="0.2">
      <c r="A602" s="1" t="s">
        <v>28</v>
      </c>
      <c r="B602" s="1" t="s">
        <v>55</v>
      </c>
      <c r="C602" s="2">
        <v>0</v>
      </c>
      <c r="D602" s="2">
        <v>0</v>
      </c>
      <c r="E602" s="3" t="str">
        <f t="shared" si="36"/>
        <v/>
      </c>
      <c r="F602" s="2">
        <v>1.476</v>
      </c>
      <c r="G602" s="2">
        <v>0.32519999999999999</v>
      </c>
      <c r="H602" s="3">
        <f t="shared" si="37"/>
        <v>-0.77967479674796747</v>
      </c>
      <c r="I602" s="2">
        <v>0</v>
      </c>
      <c r="J602" s="3" t="str">
        <f t="shared" si="38"/>
        <v/>
      </c>
      <c r="K602" s="2">
        <v>7.1666400000000001</v>
      </c>
      <c r="L602" s="2">
        <v>25.273520000000001</v>
      </c>
      <c r="M602" s="3">
        <f t="shared" si="39"/>
        <v>2.5265507964680798</v>
      </c>
    </row>
    <row r="603" spans="1:13" x14ac:dyDescent="0.2">
      <c r="A603" s="6" t="s">
        <v>29</v>
      </c>
      <c r="B603" s="6" t="s">
        <v>55</v>
      </c>
      <c r="C603" s="5">
        <v>713.74477999999999</v>
      </c>
      <c r="D603" s="5">
        <v>761.60226999999998</v>
      </c>
      <c r="E603" s="4">
        <f t="shared" si="36"/>
        <v>6.7051264458984905E-2</v>
      </c>
      <c r="F603" s="5">
        <v>18202.699189999999</v>
      </c>
      <c r="G603" s="5">
        <v>18719.57617</v>
      </c>
      <c r="H603" s="4">
        <f t="shared" si="37"/>
        <v>2.8395622792248165E-2</v>
      </c>
      <c r="I603" s="5">
        <v>15179.420459999999</v>
      </c>
      <c r="J603" s="4">
        <f t="shared" si="38"/>
        <v>0.23322074247358993</v>
      </c>
      <c r="K603" s="5">
        <v>103406.50311999999</v>
      </c>
      <c r="L603" s="5">
        <v>128773.17427</v>
      </c>
      <c r="M603" s="4">
        <f t="shared" si="39"/>
        <v>0.2453102114918515</v>
      </c>
    </row>
    <row r="604" spans="1:13" x14ac:dyDescent="0.2">
      <c r="A604" s="1" t="s">
        <v>3</v>
      </c>
      <c r="B604" s="1" t="s">
        <v>56</v>
      </c>
      <c r="C604" s="2">
        <v>0</v>
      </c>
      <c r="D604" s="2">
        <v>0</v>
      </c>
      <c r="E604" s="3" t="str">
        <f t="shared" si="36"/>
        <v/>
      </c>
      <c r="F604" s="2">
        <v>15.138500000000001</v>
      </c>
      <c r="G604" s="2">
        <v>62.660069999999997</v>
      </c>
      <c r="H604" s="3">
        <f t="shared" si="37"/>
        <v>3.1391201241866762</v>
      </c>
      <c r="I604" s="2">
        <v>59.719050000000003</v>
      </c>
      <c r="J604" s="3">
        <f t="shared" si="38"/>
        <v>4.9247601895877402E-2</v>
      </c>
      <c r="K604" s="2">
        <v>171.79526999999999</v>
      </c>
      <c r="L604" s="2">
        <v>1097.09718</v>
      </c>
      <c r="M604" s="3">
        <f t="shared" si="39"/>
        <v>5.3860732603406376</v>
      </c>
    </row>
    <row r="605" spans="1:13" x14ac:dyDescent="0.2">
      <c r="A605" s="1" t="s">
        <v>5</v>
      </c>
      <c r="B605" s="1" t="s">
        <v>56</v>
      </c>
      <c r="C605" s="2">
        <v>0</v>
      </c>
      <c r="D605" s="2">
        <v>5.5725300000000004</v>
      </c>
      <c r="E605" s="3" t="str">
        <f t="shared" si="36"/>
        <v/>
      </c>
      <c r="F605" s="2">
        <v>62.433869999999999</v>
      </c>
      <c r="G605" s="2">
        <v>176.47452000000001</v>
      </c>
      <c r="H605" s="3">
        <f t="shared" si="37"/>
        <v>1.8265830710157807</v>
      </c>
      <c r="I605" s="2">
        <v>150.54774</v>
      </c>
      <c r="J605" s="3">
        <f t="shared" si="38"/>
        <v>0.17221633483172849</v>
      </c>
      <c r="K605" s="2">
        <v>745.33474999999999</v>
      </c>
      <c r="L605" s="2">
        <v>1270.9936399999999</v>
      </c>
      <c r="M605" s="3">
        <f t="shared" si="39"/>
        <v>0.70526550653917575</v>
      </c>
    </row>
    <row r="606" spans="1:13" x14ac:dyDescent="0.2">
      <c r="A606" s="1" t="s">
        <v>6</v>
      </c>
      <c r="B606" s="1" t="s">
        <v>56</v>
      </c>
      <c r="C606" s="2">
        <v>0</v>
      </c>
      <c r="D606" s="2">
        <v>0.89159999999999995</v>
      </c>
      <c r="E606" s="3" t="str">
        <f t="shared" si="36"/>
        <v/>
      </c>
      <c r="F606" s="2">
        <v>28.603059999999999</v>
      </c>
      <c r="G606" s="2">
        <v>41.38991</v>
      </c>
      <c r="H606" s="3">
        <f t="shared" si="37"/>
        <v>0.44704482667239098</v>
      </c>
      <c r="I606" s="2">
        <v>3.4081199999999998</v>
      </c>
      <c r="J606" s="3">
        <f t="shared" si="38"/>
        <v>11.14449901998756</v>
      </c>
      <c r="K606" s="2">
        <v>152.37768</v>
      </c>
      <c r="L606" s="2">
        <v>243.31187</v>
      </c>
      <c r="M606" s="3">
        <f t="shared" si="39"/>
        <v>0.59676843747719488</v>
      </c>
    </row>
    <row r="607" spans="1:13" x14ac:dyDescent="0.2">
      <c r="A607" s="1" t="s">
        <v>7</v>
      </c>
      <c r="B607" s="1" t="s">
        <v>56</v>
      </c>
      <c r="C607" s="2">
        <v>0</v>
      </c>
      <c r="D607" s="2">
        <v>0</v>
      </c>
      <c r="E607" s="3" t="str">
        <f t="shared" si="36"/>
        <v/>
      </c>
      <c r="F607" s="2">
        <v>0</v>
      </c>
      <c r="G607" s="2">
        <v>0.11962</v>
      </c>
      <c r="H607" s="3" t="str">
        <f t="shared" si="37"/>
        <v/>
      </c>
      <c r="I607" s="2">
        <v>0.29041</v>
      </c>
      <c r="J607" s="3">
        <f t="shared" si="38"/>
        <v>-0.58809958334768087</v>
      </c>
      <c r="K607" s="2">
        <v>1.9481999999999999</v>
      </c>
      <c r="L607" s="2">
        <v>2.24776</v>
      </c>
      <c r="M607" s="3">
        <f t="shared" si="39"/>
        <v>0.15376244738733202</v>
      </c>
    </row>
    <row r="608" spans="1:13" x14ac:dyDescent="0.2">
      <c r="A608" s="1" t="s">
        <v>8</v>
      </c>
      <c r="B608" s="1" t="s">
        <v>56</v>
      </c>
      <c r="C608" s="2">
        <v>0</v>
      </c>
      <c r="D608" s="2">
        <v>0</v>
      </c>
      <c r="E608" s="3" t="str">
        <f t="shared" si="36"/>
        <v/>
      </c>
      <c r="F608" s="2">
        <v>0</v>
      </c>
      <c r="G608" s="2">
        <v>0.35</v>
      </c>
      <c r="H608" s="3" t="str">
        <f t="shared" si="37"/>
        <v/>
      </c>
      <c r="I608" s="2">
        <v>0</v>
      </c>
      <c r="J608" s="3" t="str">
        <f t="shared" si="38"/>
        <v/>
      </c>
      <c r="K608" s="2">
        <v>6.4560000000000006E-2</v>
      </c>
      <c r="L608" s="2">
        <v>2.8409499999999999</v>
      </c>
      <c r="M608" s="3">
        <f t="shared" si="39"/>
        <v>43.004801734820319</v>
      </c>
    </row>
    <row r="609" spans="1:13" x14ac:dyDescent="0.2">
      <c r="A609" s="1" t="s">
        <v>110</v>
      </c>
      <c r="B609" s="1" t="s">
        <v>56</v>
      </c>
      <c r="C609" s="2">
        <v>0</v>
      </c>
      <c r="D609" s="2">
        <v>0</v>
      </c>
      <c r="E609" s="3" t="str">
        <f t="shared" si="36"/>
        <v/>
      </c>
      <c r="F609" s="2">
        <v>10.34118</v>
      </c>
      <c r="G609" s="2">
        <v>19.25722</v>
      </c>
      <c r="H609" s="3">
        <f t="shared" si="37"/>
        <v>0.86218787411107822</v>
      </c>
      <c r="I609" s="2">
        <v>14.558120000000001</v>
      </c>
      <c r="J609" s="3">
        <f t="shared" si="38"/>
        <v>0.32278206251906139</v>
      </c>
      <c r="K609" s="2">
        <v>349.01188999999999</v>
      </c>
      <c r="L609" s="2">
        <v>157.65745000000001</v>
      </c>
      <c r="M609" s="3">
        <f t="shared" si="39"/>
        <v>-0.54827484530684611</v>
      </c>
    </row>
    <row r="610" spans="1:13" x14ac:dyDescent="0.2">
      <c r="A610" s="1" t="s">
        <v>9</v>
      </c>
      <c r="B610" s="1" t="s">
        <v>56</v>
      </c>
      <c r="C610" s="2">
        <v>0</v>
      </c>
      <c r="D610" s="2">
        <v>0</v>
      </c>
      <c r="E610" s="3" t="str">
        <f t="shared" si="36"/>
        <v/>
      </c>
      <c r="F610" s="2">
        <v>0</v>
      </c>
      <c r="G610" s="2">
        <v>4.58338</v>
      </c>
      <c r="H610" s="3" t="str">
        <f t="shared" si="37"/>
        <v/>
      </c>
      <c r="I610" s="2">
        <v>7.3799000000000001</v>
      </c>
      <c r="J610" s="3">
        <f t="shared" si="38"/>
        <v>-0.37893738397539267</v>
      </c>
      <c r="K610" s="2">
        <v>26.653279999999999</v>
      </c>
      <c r="L610" s="2">
        <v>30.725850000000001</v>
      </c>
      <c r="M610" s="3">
        <f t="shared" si="39"/>
        <v>0.15279807963597736</v>
      </c>
    </row>
    <row r="611" spans="1:13" x14ac:dyDescent="0.2">
      <c r="A611" s="1" t="s">
        <v>11</v>
      </c>
      <c r="B611" s="1" t="s">
        <v>56</v>
      </c>
      <c r="C611" s="2">
        <v>0</v>
      </c>
      <c r="D611" s="2">
        <v>0</v>
      </c>
      <c r="E611" s="3" t="str">
        <f t="shared" si="36"/>
        <v/>
      </c>
      <c r="F611" s="2">
        <v>4.6010200000000001</v>
      </c>
      <c r="G611" s="2">
        <v>0</v>
      </c>
      <c r="H611" s="3">
        <f t="shared" si="37"/>
        <v>-1</v>
      </c>
      <c r="I611" s="2">
        <v>0</v>
      </c>
      <c r="J611" s="3" t="str">
        <f t="shared" si="38"/>
        <v/>
      </c>
      <c r="K611" s="2">
        <v>4.6010200000000001</v>
      </c>
      <c r="L611" s="2">
        <v>0.11362999999999999</v>
      </c>
      <c r="M611" s="3">
        <f t="shared" si="39"/>
        <v>-0.97530330231122664</v>
      </c>
    </row>
    <row r="612" spans="1:13" x14ac:dyDescent="0.2">
      <c r="A612" s="1" t="s">
        <v>12</v>
      </c>
      <c r="B612" s="1" t="s">
        <v>56</v>
      </c>
      <c r="C612" s="2">
        <v>0</v>
      </c>
      <c r="D612" s="2">
        <v>0</v>
      </c>
      <c r="E612" s="3" t="str">
        <f t="shared" si="36"/>
        <v/>
      </c>
      <c r="F612" s="2">
        <v>766.69521999999995</v>
      </c>
      <c r="G612" s="2">
        <v>63.06371</v>
      </c>
      <c r="H612" s="3">
        <f t="shared" si="37"/>
        <v>-0.91774605037970625</v>
      </c>
      <c r="I612" s="2">
        <v>14.98728</v>
      </c>
      <c r="J612" s="3">
        <f t="shared" si="38"/>
        <v>3.2078155609290011</v>
      </c>
      <c r="K612" s="2">
        <v>1277.99062</v>
      </c>
      <c r="L612" s="2">
        <v>222.99977000000001</v>
      </c>
      <c r="M612" s="3">
        <f t="shared" si="39"/>
        <v>-0.82550750646354509</v>
      </c>
    </row>
    <row r="613" spans="1:13" x14ac:dyDescent="0.2">
      <c r="A613" s="1" t="s">
        <v>13</v>
      </c>
      <c r="B613" s="1" t="s">
        <v>56</v>
      </c>
      <c r="C613" s="2">
        <v>72.890619999999998</v>
      </c>
      <c r="D613" s="2">
        <v>60.456890000000001</v>
      </c>
      <c r="E613" s="3">
        <f t="shared" si="36"/>
        <v>-0.17058065907520059</v>
      </c>
      <c r="F613" s="2">
        <v>2082.1967</v>
      </c>
      <c r="G613" s="2">
        <v>1877.61382</v>
      </c>
      <c r="H613" s="3">
        <f t="shared" si="37"/>
        <v>-9.8253387876371057E-2</v>
      </c>
      <c r="I613" s="2">
        <v>1098.3979899999999</v>
      </c>
      <c r="J613" s="3">
        <f t="shared" si="38"/>
        <v>0.70941119438865696</v>
      </c>
      <c r="K613" s="2">
        <v>12892.531849999999</v>
      </c>
      <c r="L613" s="2">
        <v>10890.818869999999</v>
      </c>
      <c r="M613" s="3">
        <f t="shared" si="39"/>
        <v>-0.15526143377338253</v>
      </c>
    </row>
    <row r="614" spans="1:13" x14ac:dyDescent="0.2">
      <c r="A614" s="1" t="s">
        <v>14</v>
      </c>
      <c r="B614" s="1" t="s">
        <v>56</v>
      </c>
      <c r="C614" s="2">
        <v>28.020800000000001</v>
      </c>
      <c r="D614" s="2">
        <v>4.9038300000000001</v>
      </c>
      <c r="E614" s="3">
        <f t="shared" si="36"/>
        <v>-0.8249932193227888</v>
      </c>
      <c r="F614" s="2">
        <v>82.500150000000005</v>
      </c>
      <c r="G614" s="2">
        <v>16.51145</v>
      </c>
      <c r="H614" s="3">
        <f t="shared" si="37"/>
        <v>-0.79986157600925578</v>
      </c>
      <c r="I614" s="2">
        <v>27.71313</v>
      </c>
      <c r="J614" s="3">
        <f t="shared" si="38"/>
        <v>-0.40420118550304496</v>
      </c>
      <c r="K614" s="2">
        <v>253.06759</v>
      </c>
      <c r="L614" s="2">
        <v>220.66990999999999</v>
      </c>
      <c r="M614" s="3">
        <f t="shared" si="39"/>
        <v>-0.12801987010663829</v>
      </c>
    </row>
    <row r="615" spans="1:13" x14ac:dyDescent="0.2">
      <c r="A615" s="1" t="s">
        <v>15</v>
      </c>
      <c r="B615" s="1" t="s">
        <v>56</v>
      </c>
      <c r="C615" s="2">
        <v>0</v>
      </c>
      <c r="D615" s="2">
        <v>19.77918</v>
      </c>
      <c r="E615" s="3" t="str">
        <f t="shared" si="36"/>
        <v/>
      </c>
      <c r="F615" s="2">
        <v>496.50988000000001</v>
      </c>
      <c r="G615" s="2">
        <v>402.01772999999997</v>
      </c>
      <c r="H615" s="3">
        <f t="shared" si="37"/>
        <v>-0.19031272852012537</v>
      </c>
      <c r="I615" s="2">
        <v>370.23286999999999</v>
      </c>
      <c r="J615" s="3">
        <f t="shared" si="38"/>
        <v>8.585099426747278E-2</v>
      </c>
      <c r="K615" s="2">
        <v>2638.22723</v>
      </c>
      <c r="L615" s="2">
        <v>3110.3069700000001</v>
      </c>
      <c r="M615" s="3">
        <f t="shared" si="39"/>
        <v>0.17893824103998801</v>
      </c>
    </row>
    <row r="616" spans="1:13" x14ac:dyDescent="0.2">
      <c r="A616" s="1" t="s">
        <v>16</v>
      </c>
      <c r="B616" s="1" t="s">
        <v>56</v>
      </c>
      <c r="C616" s="2">
        <v>0</v>
      </c>
      <c r="D616" s="2">
        <v>0</v>
      </c>
      <c r="E616" s="3" t="str">
        <f t="shared" si="36"/>
        <v/>
      </c>
      <c r="F616" s="2">
        <v>50.929470000000002</v>
      </c>
      <c r="G616" s="2">
        <v>116.62491</v>
      </c>
      <c r="H616" s="3">
        <f t="shared" si="37"/>
        <v>1.2899297793595732</v>
      </c>
      <c r="I616" s="2">
        <v>110.77191000000001</v>
      </c>
      <c r="J616" s="3">
        <f t="shared" si="38"/>
        <v>5.2838305306823763E-2</v>
      </c>
      <c r="K616" s="2">
        <v>417.44251000000003</v>
      </c>
      <c r="L616" s="2">
        <v>521.74078999999995</v>
      </c>
      <c r="M616" s="3">
        <f t="shared" si="39"/>
        <v>0.24985064410426228</v>
      </c>
    </row>
    <row r="617" spans="1:13" x14ac:dyDescent="0.2">
      <c r="A617" s="1" t="s">
        <v>17</v>
      </c>
      <c r="B617" s="1" t="s">
        <v>56</v>
      </c>
      <c r="C617" s="2">
        <v>0</v>
      </c>
      <c r="D617" s="2">
        <v>1.1423700000000001</v>
      </c>
      <c r="E617" s="3" t="str">
        <f t="shared" si="36"/>
        <v/>
      </c>
      <c r="F617" s="2">
        <v>13.149559999999999</v>
      </c>
      <c r="G617" s="2">
        <v>15.64303</v>
      </c>
      <c r="H617" s="3">
        <f t="shared" si="37"/>
        <v>0.18962383532224658</v>
      </c>
      <c r="I617" s="2">
        <v>10.346450000000001</v>
      </c>
      <c r="J617" s="3">
        <f t="shared" si="38"/>
        <v>0.51192244682958865</v>
      </c>
      <c r="K617" s="2">
        <v>62.736800000000002</v>
      </c>
      <c r="L617" s="2">
        <v>73.817509999999999</v>
      </c>
      <c r="M617" s="3">
        <f t="shared" si="39"/>
        <v>0.17662217390749912</v>
      </c>
    </row>
    <row r="618" spans="1:13" x14ac:dyDescent="0.2">
      <c r="A618" s="1" t="s">
        <v>18</v>
      </c>
      <c r="B618" s="1" t="s">
        <v>56</v>
      </c>
      <c r="C618" s="2">
        <v>116.75333000000001</v>
      </c>
      <c r="D618" s="2">
        <v>0</v>
      </c>
      <c r="E618" s="3">
        <f t="shared" si="36"/>
        <v>-1</v>
      </c>
      <c r="F618" s="2">
        <v>673.22500000000002</v>
      </c>
      <c r="G618" s="2">
        <v>202.87995000000001</v>
      </c>
      <c r="H618" s="3">
        <f t="shared" si="37"/>
        <v>-0.69864465817520149</v>
      </c>
      <c r="I618" s="2">
        <v>160.33002999999999</v>
      </c>
      <c r="J618" s="3">
        <f t="shared" si="38"/>
        <v>0.2653895842219951</v>
      </c>
      <c r="K618" s="2">
        <v>2314.2137499999999</v>
      </c>
      <c r="L618" s="2">
        <v>1445.85465</v>
      </c>
      <c r="M618" s="3">
        <f t="shared" si="39"/>
        <v>-0.37522856304868124</v>
      </c>
    </row>
    <row r="619" spans="1:13" x14ac:dyDescent="0.2">
      <c r="A619" s="1" t="s">
        <v>19</v>
      </c>
      <c r="B619" s="1" t="s">
        <v>56</v>
      </c>
      <c r="C619" s="2">
        <v>0</v>
      </c>
      <c r="D619" s="2">
        <v>0</v>
      </c>
      <c r="E619" s="3" t="str">
        <f t="shared" si="36"/>
        <v/>
      </c>
      <c r="F619" s="2">
        <v>37.735340000000001</v>
      </c>
      <c r="G619" s="2">
        <v>106.56489000000001</v>
      </c>
      <c r="H619" s="3">
        <f t="shared" si="37"/>
        <v>1.8240076808636148</v>
      </c>
      <c r="I619" s="2">
        <v>185.77356</v>
      </c>
      <c r="J619" s="3">
        <f t="shared" si="38"/>
        <v>-0.42637213820954933</v>
      </c>
      <c r="K619" s="2">
        <v>683.52770999999996</v>
      </c>
      <c r="L619" s="2">
        <v>676.32353000000001</v>
      </c>
      <c r="M619" s="3">
        <f t="shared" si="39"/>
        <v>-1.053970438155305E-2</v>
      </c>
    </row>
    <row r="620" spans="1:13" x14ac:dyDescent="0.2">
      <c r="A620" s="1" t="s">
        <v>20</v>
      </c>
      <c r="B620" s="1" t="s">
        <v>56</v>
      </c>
      <c r="C620" s="2">
        <v>0</v>
      </c>
      <c r="D620" s="2">
        <v>16.996220000000001</v>
      </c>
      <c r="E620" s="3" t="str">
        <f t="shared" si="36"/>
        <v/>
      </c>
      <c r="F620" s="2">
        <v>28.12641</v>
      </c>
      <c r="G620" s="2">
        <v>117.1117</v>
      </c>
      <c r="H620" s="3">
        <f t="shared" si="37"/>
        <v>3.163762812246568</v>
      </c>
      <c r="I620" s="2">
        <v>21.009550000000001</v>
      </c>
      <c r="J620" s="3">
        <f t="shared" si="38"/>
        <v>4.5742126794719544</v>
      </c>
      <c r="K620" s="2">
        <v>209.71032</v>
      </c>
      <c r="L620" s="2">
        <v>378.97363999999999</v>
      </c>
      <c r="M620" s="3">
        <f t="shared" si="39"/>
        <v>0.80712918658461819</v>
      </c>
    </row>
    <row r="621" spans="1:13" x14ac:dyDescent="0.2">
      <c r="A621" s="1" t="s">
        <v>22</v>
      </c>
      <c r="B621" s="1" t="s">
        <v>56</v>
      </c>
      <c r="C621" s="2">
        <v>0</v>
      </c>
      <c r="D621" s="2">
        <v>0</v>
      </c>
      <c r="E621" s="3" t="str">
        <f t="shared" si="36"/>
        <v/>
      </c>
      <c r="F621" s="2">
        <v>30.490960000000001</v>
      </c>
      <c r="G621" s="2">
        <v>22.282630000000001</v>
      </c>
      <c r="H621" s="3">
        <f t="shared" si="37"/>
        <v>-0.26920536447524113</v>
      </c>
      <c r="I621" s="2">
        <v>38.210819999999998</v>
      </c>
      <c r="J621" s="3">
        <f t="shared" si="38"/>
        <v>-0.41685025340989801</v>
      </c>
      <c r="K621" s="2">
        <v>232.35294999999999</v>
      </c>
      <c r="L621" s="2">
        <v>310.67498000000001</v>
      </c>
      <c r="M621" s="3">
        <f t="shared" si="39"/>
        <v>0.33708214162979222</v>
      </c>
    </row>
    <row r="622" spans="1:13" x14ac:dyDescent="0.2">
      <c r="A622" s="1" t="s">
        <v>23</v>
      </c>
      <c r="B622" s="1" t="s">
        <v>56</v>
      </c>
      <c r="C622" s="2">
        <v>8.7926900000000003</v>
      </c>
      <c r="D622" s="2">
        <v>8.7377300000000009</v>
      </c>
      <c r="E622" s="3">
        <f t="shared" si="36"/>
        <v>-6.2506468441397844E-3</v>
      </c>
      <c r="F622" s="2">
        <v>277.38812999999999</v>
      </c>
      <c r="G622" s="2">
        <v>230.17918</v>
      </c>
      <c r="H622" s="3">
        <f t="shared" si="37"/>
        <v>-0.17019095229489445</v>
      </c>
      <c r="I622" s="2">
        <v>510.96384</v>
      </c>
      <c r="J622" s="3">
        <f t="shared" si="38"/>
        <v>-0.54951962941252352</v>
      </c>
      <c r="K622" s="2">
        <v>3245.8953299999998</v>
      </c>
      <c r="L622" s="2">
        <v>3864.7728299999999</v>
      </c>
      <c r="M622" s="3">
        <f t="shared" si="39"/>
        <v>0.19066465091466767</v>
      </c>
    </row>
    <row r="623" spans="1:13" x14ac:dyDescent="0.2">
      <c r="A623" s="1" t="s">
        <v>24</v>
      </c>
      <c r="B623" s="1" t="s">
        <v>56</v>
      </c>
      <c r="C623" s="2">
        <v>0</v>
      </c>
      <c r="D623" s="2">
        <v>0</v>
      </c>
      <c r="E623" s="3" t="str">
        <f t="shared" si="36"/>
        <v/>
      </c>
      <c r="F623" s="2">
        <v>0</v>
      </c>
      <c r="G623" s="2">
        <v>0</v>
      </c>
      <c r="H623" s="3" t="str">
        <f t="shared" si="37"/>
        <v/>
      </c>
      <c r="I623" s="2">
        <v>0</v>
      </c>
      <c r="J623" s="3" t="str">
        <f t="shared" si="38"/>
        <v/>
      </c>
      <c r="K623" s="2">
        <v>0</v>
      </c>
      <c r="L623" s="2">
        <v>5</v>
      </c>
      <c r="M623" s="3" t="str">
        <f t="shared" si="39"/>
        <v/>
      </c>
    </row>
    <row r="624" spans="1:13" x14ac:dyDescent="0.2">
      <c r="A624" s="1" t="s">
        <v>25</v>
      </c>
      <c r="B624" s="1" t="s">
        <v>56</v>
      </c>
      <c r="C624" s="2">
        <v>0</v>
      </c>
      <c r="D624" s="2">
        <v>1.8359000000000001</v>
      </c>
      <c r="E624" s="3" t="str">
        <f t="shared" si="36"/>
        <v/>
      </c>
      <c r="F624" s="2">
        <v>40.653840000000002</v>
      </c>
      <c r="G624" s="2">
        <v>33.190770000000001</v>
      </c>
      <c r="H624" s="3">
        <f t="shared" si="37"/>
        <v>-0.18357601643534782</v>
      </c>
      <c r="I624" s="2">
        <v>10.28604</v>
      </c>
      <c r="J624" s="3">
        <f t="shared" si="38"/>
        <v>2.2267782353558805</v>
      </c>
      <c r="K624" s="2">
        <v>259.15559999999999</v>
      </c>
      <c r="L624" s="2">
        <v>264.55142000000001</v>
      </c>
      <c r="M624" s="3">
        <f t="shared" si="39"/>
        <v>2.0820773311477803E-2</v>
      </c>
    </row>
    <row r="625" spans="1:13" x14ac:dyDescent="0.2">
      <c r="A625" s="1" t="s">
        <v>27</v>
      </c>
      <c r="B625" s="1" t="s">
        <v>56</v>
      </c>
      <c r="C625" s="2">
        <v>8.4257899999999992</v>
      </c>
      <c r="D625" s="2">
        <v>39.654119999999999</v>
      </c>
      <c r="E625" s="3">
        <f t="shared" ref="E625:E686" si="40">IF(C625=0,"",(D625/C625-1))</f>
        <v>3.7062791738222769</v>
      </c>
      <c r="F625" s="2">
        <v>118.27332</v>
      </c>
      <c r="G625" s="2">
        <v>218.98809</v>
      </c>
      <c r="H625" s="3">
        <f t="shared" ref="H625:H686" si="41">IF(F625=0,"",(G625/F625-1))</f>
        <v>0.85154259641988572</v>
      </c>
      <c r="I625" s="2">
        <v>264.57373999999999</v>
      </c>
      <c r="J625" s="3">
        <f t="shared" ref="J625:J686" si="42">IF(I625=0,"",(G625/I625-1))</f>
        <v>-0.17229846771641055</v>
      </c>
      <c r="K625" s="2">
        <v>2744.51764</v>
      </c>
      <c r="L625" s="2">
        <v>2032.1876299999999</v>
      </c>
      <c r="M625" s="3">
        <f t="shared" ref="M625:M686" si="43">IF(K625=0,"",(L625/K625-1))</f>
        <v>-0.25954652271792289</v>
      </c>
    </row>
    <row r="626" spans="1:13" x14ac:dyDescent="0.2">
      <c r="A626" s="1" t="s">
        <v>28</v>
      </c>
      <c r="B626" s="1" t="s">
        <v>56</v>
      </c>
      <c r="C626" s="2">
        <v>0</v>
      </c>
      <c r="D626" s="2">
        <v>0</v>
      </c>
      <c r="E626" s="3" t="str">
        <f t="shared" si="40"/>
        <v/>
      </c>
      <c r="F626" s="2">
        <v>0</v>
      </c>
      <c r="G626" s="2">
        <v>9.6169100000000007</v>
      </c>
      <c r="H626" s="3" t="str">
        <f t="shared" si="41"/>
        <v/>
      </c>
      <c r="I626" s="2">
        <v>7.5288300000000001</v>
      </c>
      <c r="J626" s="3">
        <f t="shared" si="42"/>
        <v>0.27734455420032078</v>
      </c>
      <c r="K626" s="2">
        <v>24.657340000000001</v>
      </c>
      <c r="L626" s="2">
        <v>36.744070000000001</v>
      </c>
      <c r="M626" s="3">
        <f t="shared" si="43"/>
        <v>0.49018791159143671</v>
      </c>
    </row>
    <row r="627" spans="1:13" x14ac:dyDescent="0.2">
      <c r="A627" s="6" t="s">
        <v>29</v>
      </c>
      <c r="B627" s="6" t="s">
        <v>56</v>
      </c>
      <c r="C627" s="5">
        <v>234.88323</v>
      </c>
      <c r="D627" s="5">
        <v>159.97037</v>
      </c>
      <c r="E627" s="4">
        <f t="shared" si="40"/>
        <v>-0.3189366052229442</v>
      </c>
      <c r="F627" s="5">
        <v>4819.0223800000003</v>
      </c>
      <c r="G627" s="5">
        <v>3737.1234899999999</v>
      </c>
      <c r="H627" s="4">
        <f t="shared" si="41"/>
        <v>-0.22450588619179646</v>
      </c>
      <c r="I627" s="5">
        <v>3067.0293799999999</v>
      </c>
      <c r="J627" s="4">
        <f t="shared" si="42"/>
        <v>0.21848310758601208</v>
      </c>
      <c r="K627" s="5">
        <v>28751.295539999999</v>
      </c>
      <c r="L627" s="5">
        <v>26860.424900000002</v>
      </c>
      <c r="M627" s="4">
        <f t="shared" si="43"/>
        <v>-6.5766449980291797E-2</v>
      </c>
    </row>
    <row r="628" spans="1:13" x14ac:dyDescent="0.2">
      <c r="A628" s="1" t="s">
        <v>3</v>
      </c>
      <c r="B628" s="1" t="s">
        <v>57</v>
      </c>
      <c r="C628" s="2">
        <v>0</v>
      </c>
      <c r="D628" s="2">
        <v>0</v>
      </c>
      <c r="E628" s="3" t="str">
        <f t="shared" si="40"/>
        <v/>
      </c>
      <c r="F628" s="2">
        <v>24.987860000000001</v>
      </c>
      <c r="G628" s="2">
        <v>90.08587</v>
      </c>
      <c r="H628" s="3">
        <f t="shared" si="41"/>
        <v>2.6051854780681496</v>
      </c>
      <c r="I628" s="2">
        <v>53.666899999999998</v>
      </c>
      <c r="J628" s="3">
        <f t="shared" si="42"/>
        <v>0.67861139734175069</v>
      </c>
      <c r="K628" s="2">
        <v>153.75891999999999</v>
      </c>
      <c r="L628" s="2">
        <v>386.76258999999999</v>
      </c>
      <c r="M628" s="3">
        <f t="shared" si="43"/>
        <v>1.5153831075296313</v>
      </c>
    </row>
    <row r="629" spans="1:13" x14ac:dyDescent="0.2">
      <c r="A629" s="1" t="s">
        <v>5</v>
      </c>
      <c r="B629" s="1" t="s">
        <v>57</v>
      </c>
      <c r="C629" s="2">
        <v>0</v>
      </c>
      <c r="D629" s="2">
        <v>0</v>
      </c>
      <c r="E629" s="3" t="str">
        <f t="shared" si="40"/>
        <v/>
      </c>
      <c r="F629" s="2">
        <v>0</v>
      </c>
      <c r="G629" s="2">
        <v>55.689619999999998</v>
      </c>
      <c r="H629" s="3" t="str">
        <f t="shared" si="41"/>
        <v/>
      </c>
      <c r="I629" s="2">
        <v>0.54954000000000003</v>
      </c>
      <c r="J629" s="3">
        <f t="shared" si="42"/>
        <v>100.33861047421479</v>
      </c>
      <c r="K629" s="2">
        <v>57.860869999999998</v>
      </c>
      <c r="L629" s="2">
        <v>61.68721</v>
      </c>
      <c r="M629" s="3">
        <f t="shared" si="43"/>
        <v>6.6130011525924237E-2</v>
      </c>
    </row>
    <row r="630" spans="1:13" x14ac:dyDescent="0.2">
      <c r="A630" s="1" t="s">
        <v>6</v>
      </c>
      <c r="B630" s="1" t="s">
        <v>57</v>
      </c>
      <c r="C630" s="2">
        <v>3.9541499999999998</v>
      </c>
      <c r="D630" s="2">
        <v>0</v>
      </c>
      <c r="E630" s="3">
        <f t="shared" si="40"/>
        <v>-1</v>
      </c>
      <c r="F630" s="2">
        <v>120.80504999999999</v>
      </c>
      <c r="G630" s="2">
        <v>252.26522</v>
      </c>
      <c r="H630" s="3">
        <f t="shared" si="41"/>
        <v>1.0882009485530615</v>
      </c>
      <c r="I630" s="2">
        <v>25.775099999999998</v>
      </c>
      <c r="J630" s="3">
        <f t="shared" si="42"/>
        <v>8.7871674600680514</v>
      </c>
      <c r="K630" s="2">
        <v>498.21071999999998</v>
      </c>
      <c r="L630" s="2">
        <v>619.30298000000005</v>
      </c>
      <c r="M630" s="3">
        <f t="shared" si="43"/>
        <v>0.24305430441159537</v>
      </c>
    </row>
    <row r="631" spans="1:13" x14ac:dyDescent="0.2">
      <c r="A631" s="1" t="s">
        <v>7</v>
      </c>
      <c r="B631" s="1" t="s">
        <v>57</v>
      </c>
      <c r="C631" s="2">
        <v>0</v>
      </c>
      <c r="D631" s="2">
        <v>0</v>
      </c>
      <c r="E631" s="3" t="str">
        <f t="shared" si="40"/>
        <v/>
      </c>
      <c r="F631" s="2">
        <v>0</v>
      </c>
      <c r="G631" s="2">
        <v>0</v>
      </c>
      <c r="H631" s="3" t="str">
        <f t="shared" si="41"/>
        <v/>
      </c>
      <c r="I631" s="2">
        <v>1.25179</v>
      </c>
      <c r="J631" s="3">
        <f t="shared" si="42"/>
        <v>-1</v>
      </c>
      <c r="K631" s="2">
        <v>0</v>
      </c>
      <c r="L631" s="2">
        <v>2.5378500000000002</v>
      </c>
      <c r="M631" s="3" t="str">
        <f t="shared" si="43"/>
        <v/>
      </c>
    </row>
    <row r="632" spans="1:13" x14ac:dyDescent="0.2">
      <c r="A632" s="1" t="s">
        <v>8</v>
      </c>
      <c r="B632" s="1" t="s">
        <v>57</v>
      </c>
      <c r="C632" s="2">
        <v>0</v>
      </c>
      <c r="D632" s="2">
        <v>0</v>
      </c>
      <c r="E632" s="3" t="str">
        <f t="shared" si="40"/>
        <v/>
      </c>
      <c r="F632" s="2">
        <v>0</v>
      </c>
      <c r="G632" s="2">
        <v>0</v>
      </c>
      <c r="H632" s="3" t="str">
        <f t="shared" si="41"/>
        <v/>
      </c>
      <c r="I632" s="2">
        <v>0</v>
      </c>
      <c r="J632" s="3" t="str">
        <f t="shared" si="42"/>
        <v/>
      </c>
      <c r="K632" s="2">
        <v>0.44318000000000002</v>
      </c>
      <c r="L632" s="2">
        <v>0</v>
      </c>
      <c r="M632" s="3">
        <f t="shared" si="43"/>
        <v>-1</v>
      </c>
    </row>
    <row r="633" spans="1:13" x14ac:dyDescent="0.2">
      <c r="A633" s="1" t="s">
        <v>110</v>
      </c>
      <c r="B633" s="1" t="s">
        <v>57</v>
      </c>
      <c r="C633" s="2">
        <v>19.037800000000001</v>
      </c>
      <c r="D633" s="2">
        <v>0</v>
      </c>
      <c r="E633" s="3">
        <f t="shared" si="40"/>
        <v>-1</v>
      </c>
      <c r="F633" s="2">
        <v>19.56456</v>
      </c>
      <c r="G633" s="2">
        <v>10.879060000000001</v>
      </c>
      <c r="H633" s="3">
        <f t="shared" si="41"/>
        <v>-0.4439404719554132</v>
      </c>
      <c r="I633" s="2">
        <v>5.9780699999999998</v>
      </c>
      <c r="J633" s="3">
        <f t="shared" si="42"/>
        <v>0.81982813851293157</v>
      </c>
      <c r="K633" s="2">
        <v>170.74106</v>
      </c>
      <c r="L633" s="2">
        <v>78.306449999999998</v>
      </c>
      <c r="M633" s="3">
        <f t="shared" si="43"/>
        <v>-0.54137305929809743</v>
      </c>
    </row>
    <row r="634" spans="1:13" x14ac:dyDescent="0.2">
      <c r="A634" s="1" t="s">
        <v>10</v>
      </c>
      <c r="B634" s="1" t="s">
        <v>57</v>
      </c>
      <c r="C634" s="2">
        <v>0</v>
      </c>
      <c r="D634" s="2">
        <v>0</v>
      </c>
      <c r="E634" s="3" t="str">
        <f t="shared" si="40"/>
        <v/>
      </c>
      <c r="F634" s="2">
        <v>0</v>
      </c>
      <c r="G634" s="2">
        <v>0</v>
      </c>
      <c r="H634" s="3" t="str">
        <f t="shared" si="41"/>
        <v/>
      </c>
      <c r="I634" s="2">
        <v>0</v>
      </c>
      <c r="J634" s="3" t="str">
        <f t="shared" si="42"/>
        <v/>
      </c>
      <c r="K634" s="2">
        <v>0</v>
      </c>
      <c r="L634" s="2">
        <v>0</v>
      </c>
      <c r="M634" s="3" t="str">
        <f t="shared" si="43"/>
        <v/>
      </c>
    </row>
    <row r="635" spans="1:13" x14ac:dyDescent="0.2">
      <c r="A635" s="1" t="s">
        <v>12</v>
      </c>
      <c r="B635" s="1" t="s">
        <v>57</v>
      </c>
      <c r="C635" s="2">
        <v>0</v>
      </c>
      <c r="D635" s="2">
        <v>0</v>
      </c>
      <c r="E635" s="3" t="str">
        <f t="shared" si="40"/>
        <v/>
      </c>
      <c r="F635" s="2">
        <v>0.80611999999999995</v>
      </c>
      <c r="G635" s="2">
        <v>0.68298999999999999</v>
      </c>
      <c r="H635" s="3">
        <f t="shared" si="41"/>
        <v>-0.15274400833622781</v>
      </c>
      <c r="I635" s="2">
        <v>0.60499999999999998</v>
      </c>
      <c r="J635" s="3">
        <f t="shared" si="42"/>
        <v>0.12890909090909086</v>
      </c>
      <c r="K635" s="2">
        <v>0.80611999999999995</v>
      </c>
      <c r="L635" s="2">
        <v>8.8263099999999994</v>
      </c>
      <c r="M635" s="3">
        <f t="shared" si="43"/>
        <v>9.9491266808911831</v>
      </c>
    </row>
    <row r="636" spans="1:13" x14ac:dyDescent="0.2">
      <c r="A636" s="1" t="s">
        <v>13</v>
      </c>
      <c r="B636" s="1" t="s">
        <v>57</v>
      </c>
      <c r="C636" s="2">
        <v>0</v>
      </c>
      <c r="D636" s="2">
        <v>0</v>
      </c>
      <c r="E636" s="3" t="str">
        <f t="shared" si="40"/>
        <v/>
      </c>
      <c r="F636" s="2">
        <v>7.8827699999999998</v>
      </c>
      <c r="G636" s="2">
        <v>1.0089600000000001</v>
      </c>
      <c r="H636" s="3">
        <f t="shared" si="41"/>
        <v>-0.87200438424563953</v>
      </c>
      <c r="I636" s="2">
        <v>0.25552000000000002</v>
      </c>
      <c r="J636" s="3">
        <f t="shared" si="42"/>
        <v>2.9486537257357543</v>
      </c>
      <c r="K636" s="2">
        <v>79.03689</v>
      </c>
      <c r="L636" s="2">
        <v>10.565939999999999</v>
      </c>
      <c r="M636" s="3">
        <f t="shared" si="43"/>
        <v>-0.86631634923894396</v>
      </c>
    </row>
    <row r="637" spans="1:13" x14ac:dyDescent="0.2">
      <c r="A637" s="1" t="s">
        <v>14</v>
      </c>
      <c r="B637" s="1" t="s">
        <v>57</v>
      </c>
      <c r="C637" s="2">
        <v>0</v>
      </c>
      <c r="D637" s="2">
        <v>4.5338200000000004</v>
      </c>
      <c r="E637" s="3" t="str">
        <f t="shared" si="40"/>
        <v/>
      </c>
      <c r="F637" s="2">
        <v>35.267139999999998</v>
      </c>
      <c r="G637" s="2">
        <v>52.3765</v>
      </c>
      <c r="H637" s="3">
        <f t="shared" si="41"/>
        <v>0.48513602180386628</v>
      </c>
      <c r="I637" s="2">
        <v>70.188900000000004</v>
      </c>
      <c r="J637" s="3">
        <f t="shared" si="42"/>
        <v>-0.25377801903149932</v>
      </c>
      <c r="K637" s="2">
        <v>181.94109</v>
      </c>
      <c r="L637" s="2">
        <v>346.28465</v>
      </c>
      <c r="M637" s="3">
        <f t="shared" si="43"/>
        <v>0.90327896793407136</v>
      </c>
    </row>
    <row r="638" spans="1:13" x14ac:dyDescent="0.2">
      <c r="A638" s="1" t="s">
        <v>15</v>
      </c>
      <c r="B638" s="1" t="s">
        <v>57</v>
      </c>
      <c r="C638" s="2">
        <v>0.70199999999999996</v>
      </c>
      <c r="D638" s="2">
        <v>5.3839999999999999E-2</v>
      </c>
      <c r="E638" s="3">
        <f t="shared" si="40"/>
        <v>-0.9233048433048433</v>
      </c>
      <c r="F638" s="2">
        <v>245.06306000000001</v>
      </c>
      <c r="G638" s="2">
        <v>244.97658000000001</v>
      </c>
      <c r="H638" s="3">
        <f t="shared" si="41"/>
        <v>-3.5288876259031987E-4</v>
      </c>
      <c r="I638" s="2">
        <v>211.57328999999999</v>
      </c>
      <c r="J638" s="3">
        <f t="shared" si="42"/>
        <v>0.1578804678038519</v>
      </c>
      <c r="K638" s="2">
        <v>1134.16002</v>
      </c>
      <c r="L638" s="2">
        <v>1133.3610000000001</v>
      </c>
      <c r="M638" s="3">
        <f t="shared" si="43"/>
        <v>-7.045037612946059E-4</v>
      </c>
    </row>
    <row r="639" spans="1:13" x14ac:dyDescent="0.2">
      <c r="A639" s="1" t="s">
        <v>16</v>
      </c>
      <c r="B639" s="1" t="s">
        <v>57</v>
      </c>
      <c r="C639" s="2">
        <v>0</v>
      </c>
      <c r="D639" s="2">
        <v>0.17180000000000001</v>
      </c>
      <c r="E639" s="3" t="str">
        <f t="shared" si="40"/>
        <v/>
      </c>
      <c r="F639" s="2">
        <v>2.48007</v>
      </c>
      <c r="G639" s="2">
        <v>0.17180000000000001</v>
      </c>
      <c r="H639" s="3">
        <f t="shared" si="41"/>
        <v>-0.93072776171640315</v>
      </c>
      <c r="I639" s="2">
        <v>0</v>
      </c>
      <c r="J639" s="3" t="str">
        <f t="shared" si="42"/>
        <v/>
      </c>
      <c r="K639" s="2">
        <v>2.48007</v>
      </c>
      <c r="L639" s="2">
        <v>0.17180000000000001</v>
      </c>
      <c r="M639" s="3">
        <f t="shared" si="43"/>
        <v>-0.93072776171640315</v>
      </c>
    </row>
    <row r="640" spans="1:13" x14ac:dyDescent="0.2">
      <c r="A640" s="1" t="s">
        <v>17</v>
      </c>
      <c r="B640" s="1" t="s">
        <v>57</v>
      </c>
      <c r="C640" s="2">
        <v>32.328069999999997</v>
      </c>
      <c r="D640" s="2">
        <v>1198.7081000000001</v>
      </c>
      <c r="E640" s="3">
        <f t="shared" si="40"/>
        <v>36.079482319853931</v>
      </c>
      <c r="F640" s="2">
        <v>10900.45364</v>
      </c>
      <c r="G640" s="2">
        <v>16477.341039999999</v>
      </c>
      <c r="H640" s="3">
        <f t="shared" si="41"/>
        <v>0.51161975310231211</v>
      </c>
      <c r="I640" s="2">
        <v>10653.17524</v>
      </c>
      <c r="J640" s="3">
        <f t="shared" si="42"/>
        <v>0.54670703041959889</v>
      </c>
      <c r="K640" s="2">
        <v>124451.07059</v>
      </c>
      <c r="L640" s="2">
        <v>122620.2779</v>
      </c>
      <c r="M640" s="3">
        <f t="shared" si="43"/>
        <v>-1.4710943677065602E-2</v>
      </c>
    </row>
    <row r="641" spans="1:13" x14ac:dyDescent="0.2">
      <c r="A641" s="1" t="s">
        <v>18</v>
      </c>
      <c r="B641" s="1" t="s">
        <v>57</v>
      </c>
      <c r="C641" s="2">
        <v>0</v>
      </c>
      <c r="D641" s="2">
        <v>0</v>
      </c>
      <c r="E641" s="3" t="str">
        <f t="shared" si="40"/>
        <v/>
      </c>
      <c r="F641" s="2">
        <v>51.326590000000003</v>
      </c>
      <c r="G641" s="2">
        <v>97.241100000000003</v>
      </c>
      <c r="H641" s="3">
        <f t="shared" si="41"/>
        <v>0.89455601862504408</v>
      </c>
      <c r="I641" s="2">
        <v>52.887549999999997</v>
      </c>
      <c r="J641" s="3">
        <f t="shared" si="42"/>
        <v>0.83863877226303751</v>
      </c>
      <c r="K641" s="2">
        <v>593.92740000000003</v>
      </c>
      <c r="L641" s="2">
        <v>1037.07835</v>
      </c>
      <c r="M641" s="3">
        <f t="shared" si="43"/>
        <v>0.74613656483940627</v>
      </c>
    </row>
    <row r="642" spans="1:13" x14ac:dyDescent="0.2">
      <c r="A642" s="1" t="s">
        <v>19</v>
      </c>
      <c r="B642" s="1" t="s">
        <v>57</v>
      </c>
      <c r="C642" s="2">
        <v>0</v>
      </c>
      <c r="D642" s="2">
        <v>0</v>
      </c>
      <c r="E642" s="3" t="str">
        <f t="shared" si="40"/>
        <v/>
      </c>
      <c r="F642" s="2">
        <v>6.7270000000000003</v>
      </c>
      <c r="G642" s="2">
        <v>2.7899999999999999E-3</v>
      </c>
      <c r="H642" s="3">
        <f t="shared" si="41"/>
        <v>-0.99958525345622118</v>
      </c>
      <c r="I642" s="2">
        <v>7.35222</v>
      </c>
      <c r="J642" s="3">
        <f t="shared" si="42"/>
        <v>-0.99962052278087432</v>
      </c>
      <c r="K642" s="2">
        <v>40.726999999999997</v>
      </c>
      <c r="L642" s="2">
        <v>18.35501</v>
      </c>
      <c r="M642" s="3">
        <f t="shared" si="43"/>
        <v>-0.54931593291919367</v>
      </c>
    </row>
    <row r="643" spans="1:13" x14ac:dyDescent="0.2">
      <c r="A643" s="1" t="s">
        <v>20</v>
      </c>
      <c r="B643" s="1" t="s">
        <v>57</v>
      </c>
      <c r="C643" s="2">
        <v>46.736939999999997</v>
      </c>
      <c r="D643" s="2">
        <v>34.277200000000001</v>
      </c>
      <c r="E643" s="3">
        <f t="shared" si="40"/>
        <v>-0.2665929776318261</v>
      </c>
      <c r="F643" s="2">
        <v>898.68961999999999</v>
      </c>
      <c r="G643" s="2">
        <v>1096.8158100000001</v>
      </c>
      <c r="H643" s="3">
        <f t="shared" si="41"/>
        <v>0.22046119771584771</v>
      </c>
      <c r="I643" s="2">
        <v>719.60851000000002</v>
      </c>
      <c r="J643" s="3">
        <f t="shared" si="42"/>
        <v>0.52418404557222376</v>
      </c>
      <c r="K643" s="2">
        <v>4172.5214999999998</v>
      </c>
      <c r="L643" s="2">
        <v>5236.2439899999999</v>
      </c>
      <c r="M643" s="3">
        <f t="shared" si="43"/>
        <v>0.25493517289245848</v>
      </c>
    </row>
    <row r="644" spans="1:13" x14ac:dyDescent="0.2">
      <c r="A644" s="1" t="s">
        <v>22</v>
      </c>
      <c r="B644" s="1" t="s">
        <v>57</v>
      </c>
      <c r="C644" s="2">
        <v>0</v>
      </c>
      <c r="D644" s="2">
        <v>0</v>
      </c>
      <c r="E644" s="3" t="str">
        <f t="shared" si="40"/>
        <v/>
      </c>
      <c r="F644" s="2">
        <v>2.71286</v>
      </c>
      <c r="G644" s="2">
        <v>0</v>
      </c>
      <c r="H644" s="3">
        <f t="shared" si="41"/>
        <v>-1</v>
      </c>
      <c r="I644" s="2">
        <v>0</v>
      </c>
      <c r="J644" s="3" t="str">
        <f t="shared" si="42"/>
        <v/>
      </c>
      <c r="K644" s="2">
        <v>3.0888599999999999</v>
      </c>
      <c r="L644" s="2">
        <v>0.75956999999999997</v>
      </c>
      <c r="M644" s="3">
        <f t="shared" si="43"/>
        <v>-0.75409374332277923</v>
      </c>
    </row>
    <row r="645" spans="1:13" x14ac:dyDescent="0.2">
      <c r="A645" s="1" t="s">
        <v>23</v>
      </c>
      <c r="B645" s="1" t="s">
        <v>57</v>
      </c>
      <c r="C645" s="2">
        <v>86.687939999999998</v>
      </c>
      <c r="D645" s="2">
        <v>38.438400000000001</v>
      </c>
      <c r="E645" s="3">
        <f t="shared" si="40"/>
        <v>-0.55658884038541001</v>
      </c>
      <c r="F645" s="2">
        <v>1318.65933</v>
      </c>
      <c r="G645" s="2">
        <v>546.27795000000003</v>
      </c>
      <c r="H645" s="3">
        <f t="shared" si="41"/>
        <v>-0.58573231343989351</v>
      </c>
      <c r="I645" s="2">
        <v>968.85785999999996</v>
      </c>
      <c r="J645" s="3">
        <f t="shared" si="42"/>
        <v>-0.43616295789766313</v>
      </c>
      <c r="K645" s="2">
        <v>7476.6840499999998</v>
      </c>
      <c r="L645" s="2">
        <v>7120.1032699999996</v>
      </c>
      <c r="M645" s="3">
        <f t="shared" si="43"/>
        <v>-4.7692369721039629E-2</v>
      </c>
    </row>
    <row r="646" spans="1:13" x14ac:dyDescent="0.2">
      <c r="A646" s="1" t="s">
        <v>25</v>
      </c>
      <c r="B646" s="1" t="s">
        <v>57</v>
      </c>
      <c r="C646" s="2">
        <v>0</v>
      </c>
      <c r="D646" s="2">
        <v>0</v>
      </c>
      <c r="E646" s="3" t="str">
        <f t="shared" si="40"/>
        <v/>
      </c>
      <c r="F646" s="2">
        <v>0</v>
      </c>
      <c r="G646" s="2">
        <v>0</v>
      </c>
      <c r="H646" s="3" t="str">
        <f t="shared" si="41"/>
        <v/>
      </c>
      <c r="I646" s="2">
        <v>0</v>
      </c>
      <c r="J646" s="3" t="str">
        <f t="shared" si="42"/>
        <v/>
      </c>
      <c r="K646" s="2">
        <v>2.1289699999999998</v>
      </c>
      <c r="L646" s="2">
        <v>5.5665100000000001</v>
      </c>
      <c r="M646" s="3">
        <f t="shared" si="43"/>
        <v>1.6146493374730508</v>
      </c>
    </row>
    <row r="647" spans="1:13" x14ac:dyDescent="0.2">
      <c r="A647" s="1" t="s">
        <v>27</v>
      </c>
      <c r="B647" s="1" t="s">
        <v>57</v>
      </c>
      <c r="C647" s="2">
        <v>0</v>
      </c>
      <c r="D647" s="2">
        <v>0</v>
      </c>
      <c r="E647" s="3" t="str">
        <f t="shared" si="40"/>
        <v/>
      </c>
      <c r="F647" s="2">
        <v>0.19913</v>
      </c>
      <c r="G647" s="2">
        <v>0</v>
      </c>
      <c r="H647" s="3">
        <f t="shared" si="41"/>
        <v>-1</v>
      </c>
      <c r="I647" s="2">
        <v>0</v>
      </c>
      <c r="J647" s="3" t="str">
        <f t="shared" si="42"/>
        <v/>
      </c>
      <c r="K647" s="2">
        <v>0.19913</v>
      </c>
      <c r="L647" s="2">
        <v>0</v>
      </c>
      <c r="M647" s="3">
        <f t="shared" si="43"/>
        <v>-1</v>
      </c>
    </row>
    <row r="648" spans="1:13" x14ac:dyDescent="0.2">
      <c r="A648" s="1" t="s">
        <v>28</v>
      </c>
      <c r="B648" s="1" t="s">
        <v>57</v>
      </c>
      <c r="C648" s="2">
        <v>0</v>
      </c>
      <c r="D648" s="2">
        <v>0.88178999999999996</v>
      </c>
      <c r="E648" s="3" t="str">
        <f t="shared" si="40"/>
        <v/>
      </c>
      <c r="F648" s="2">
        <v>9.2919999999999998</v>
      </c>
      <c r="G648" s="2">
        <v>0.88178999999999996</v>
      </c>
      <c r="H648" s="3">
        <f t="shared" si="41"/>
        <v>-0.90510223848471805</v>
      </c>
      <c r="I648" s="2">
        <v>0</v>
      </c>
      <c r="J648" s="3" t="str">
        <f t="shared" si="42"/>
        <v/>
      </c>
      <c r="K648" s="2">
        <v>9.2919999999999998</v>
      </c>
      <c r="L648" s="2">
        <v>0.93625999999999998</v>
      </c>
      <c r="M648" s="3">
        <f t="shared" si="43"/>
        <v>-0.89924020662935855</v>
      </c>
    </row>
    <row r="649" spans="1:13" x14ac:dyDescent="0.2">
      <c r="A649" s="6" t="s">
        <v>29</v>
      </c>
      <c r="B649" s="6" t="s">
        <v>57</v>
      </c>
      <c r="C649" s="5">
        <v>189.4469</v>
      </c>
      <c r="D649" s="5">
        <v>1277.06495</v>
      </c>
      <c r="E649" s="4">
        <f t="shared" si="40"/>
        <v>5.7410179316737304</v>
      </c>
      <c r="F649" s="5">
        <v>13644.916800000001</v>
      </c>
      <c r="G649" s="5">
        <v>18926.697080000002</v>
      </c>
      <c r="H649" s="4">
        <f t="shared" si="41"/>
        <v>0.38708776003676326</v>
      </c>
      <c r="I649" s="5">
        <v>12771.725490000001</v>
      </c>
      <c r="J649" s="4">
        <f t="shared" si="42"/>
        <v>0.48192169451333866</v>
      </c>
      <c r="K649" s="5">
        <v>139057.56867000001</v>
      </c>
      <c r="L649" s="5">
        <v>138687.12763999999</v>
      </c>
      <c r="M649" s="4">
        <f t="shared" si="43"/>
        <v>-2.6639400756324205E-3</v>
      </c>
    </row>
    <row r="650" spans="1:13" x14ac:dyDescent="0.2">
      <c r="A650" s="1" t="s">
        <v>3</v>
      </c>
      <c r="B650" s="1" t="s">
        <v>58</v>
      </c>
      <c r="C650" s="2">
        <v>0</v>
      </c>
      <c r="D650" s="2">
        <v>0</v>
      </c>
      <c r="E650" s="3" t="str">
        <f t="shared" si="40"/>
        <v/>
      </c>
      <c r="F650" s="2">
        <v>0</v>
      </c>
      <c r="G650" s="2">
        <v>0</v>
      </c>
      <c r="H650" s="3" t="str">
        <f t="shared" si="41"/>
        <v/>
      </c>
      <c r="I650" s="2">
        <v>0</v>
      </c>
      <c r="J650" s="3" t="str">
        <f t="shared" si="42"/>
        <v/>
      </c>
      <c r="K650" s="2">
        <v>1.3100000000000001E-2</v>
      </c>
      <c r="L650" s="2">
        <v>0.15076999999999999</v>
      </c>
      <c r="M650" s="3">
        <f t="shared" si="43"/>
        <v>10.50916030534351</v>
      </c>
    </row>
    <row r="651" spans="1:13" x14ac:dyDescent="0.2">
      <c r="A651" s="1" t="s">
        <v>5</v>
      </c>
      <c r="B651" s="1" t="s">
        <v>58</v>
      </c>
      <c r="C651" s="2">
        <v>0</v>
      </c>
      <c r="D651" s="2">
        <v>0</v>
      </c>
      <c r="E651" s="3" t="str">
        <f t="shared" si="40"/>
        <v/>
      </c>
      <c r="F651" s="2">
        <v>0</v>
      </c>
      <c r="G651" s="2">
        <v>0</v>
      </c>
      <c r="H651" s="3" t="str">
        <f t="shared" si="41"/>
        <v/>
      </c>
      <c r="I651" s="2">
        <v>2.4900000000000002</v>
      </c>
      <c r="J651" s="3">
        <f t="shared" si="42"/>
        <v>-1</v>
      </c>
      <c r="K651" s="2">
        <v>0.95040000000000002</v>
      </c>
      <c r="L651" s="2">
        <v>5.0579999999999998</v>
      </c>
      <c r="M651" s="3">
        <f t="shared" si="43"/>
        <v>4.3219696969696964</v>
      </c>
    </row>
    <row r="652" spans="1:13" x14ac:dyDescent="0.2">
      <c r="A652" s="1" t="s">
        <v>6</v>
      </c>
      <c r="B652" s="1" t="s">
        <v>58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0</v>
      </c>
      <c r="H652" s="3" t="str">
        <f t="shared" si="41"/>
        <v/>
      </c>
      <c r="I652" s="2">
        <v>0</v>
      </c>
      <c r="J652" s="3" t="str">
        <f t="shared" si="42"/>
        <v/>
      </c>
      <c r="K652" s="2">
        <v>1.4749999999999999E-2</v>
      </c>
      <c r="L652" s="2">
        <v>2.07653</v>
      </c>
      <c r="M652" s="3">
        <f t="shared" si="43"/>
        <v>139.78169491525423</v>
      </c>
    </row>
    <row r="653" spans="1:13" x14ac:dyDescent="0.2">
      <c r="A653" s="1" t="s">
        <v>110</v>
      </c>
      <c r="B653" s="1" t="s">
        <v>58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0</v>
      </c>
      <c r="H653" s="3" t="str">
        <f t="shared" si="41"/>
        <v/>
      </c>
      <c r="I653" s="2">
        <v>0</v>
      </c>
      <c r="J653" s="3" t="str">
        <f t="shared" si="42"/>
        <v/>
      </c>
      <c r="K653" s="2">
        <v>0</v>
      </c>
      <c r="L653" s="2">
        <v>0</v>
      </c>
      <c r="M653" s="3" t="str">
        <f t="shared" si="43"/>
        <v/>
      </c>
    </row>
    <row r="654" spans="1:13" x14ac:dyDescent="0.2">
      <c r="A654" s="1" t="s">
        <v>13</v>
      </c>
      <c r="B654" s="1" t="s">
        <v>58</v>
      </c>
      <c r="C654" s="2">
        <v>67.5</v>
      </c>
      <c r="D654" s="2">
        <v>0</v>
      </c>
      <c r="E654" s="3">
        <f t="shared" si="40"/>
        <v>-1</v>
      </c>
      <c r="F654" s="2">
        <v>67.5</v>
      </c>
      <c r="G654" s="2">
        <v>0</v>
      </c>
      <c r="H654" s="3">
        <f t="shared" si="41"/>
        <v>-1</v>
      </c>
      <c r="I654" s="2">
        <v>0</v>
      </c>
      <c r="J654" s="3" t="str">
        <f t="shared" si="42"/>
        <v/>
      </c>
      <c r="K654" s="2">
        <v>531.92191000000003</v>
      </c>
      <c r="L654" s="2">
        <v>634.70492999999999</v>
      </c>
      <c r="M654" s="3">
        <f t="shared" si="43"/>
        <v>0.1932295287479322</v>
      </c>
    </row>
    <row r="655" spans="1:13" x14ac:dyDescent="0.2">
      <c r="A655" s="1" t="s">
        <v>14</v>
      </c>
      <c r="B655" s="1" t="s">
        <v>58</v>
      </c>
      <c r="C655" s="2">
        <v>0.01</v>
      </c>
      <c r="D655" s="2">
        <v>0</v>
      </c>
      <c r="E655" s="3">
        <f t="shared" si="40"/>
        <v>-1</v>
      </c>
      <c r="F655" s="2">
        <v>0.01</v>
      </c>
      <c r="G655" s="2">
        <v>0</v>
      </c>
      <c r="H655" s="3">
        <f t="shared" si="41"/>
        <v>-1</v>
      </c>
      <c r="I655" s="2">
        <v>0</v>
      </c>
      <c r="J655" s="3" t="str">
        <f t="shared" si="42"/>
        <v/>
      </c>
      <c r="K655" s="2">
        <v>0.01</v>
      </c>
      <c r="L655" s="2">
        <v>6.6E-4</v>
      </c>
      <c r="M655" s="3">
        <f t="shared" si="43"/>
        <v>-0.93399999999999994</v>
      </c>
    </row>
    <row r="656" spans="1:13" x14ac:dyDescent="0.2">
      <c r="A656" s="1" t="s">
        <v>15</v>
      </c>
      <c r="B656" s="1" t="s">
        <v>58</v>
      </c>
      <c r="C656" s="2">
        <v>2.5274999999999999</v>
      </c>
      <c r="D656" s="2">
        <v>0</v>
      </c>
      <c r="E656" s="3">
        <f t="shared" si="40"/>
        <v>-1</v>
      </c>
      <c r="F656" s="2">
        <v>2.5274999999999999</v>
      </c>
      <c r="G656" s="2">
        <v>0</v>
      </c>
      <c r="H656" s="3">
        <f t="shared" si="41"/>
        <v>-1</v>
      </c>
      <c r="I656" s="2">
        <v>0</v>
      </c>
      <c r="J656" s="3" t="str">
        <f t="shared" si="42"/>
        <v/>
      </c>
      <c r="K656" s="2">
        <v>10.08548</v>
      </c>
      <c r="L656" s="2">
        <v>41.503889999999998</v>
      </c>
      <c r="M656" s="3">
        <f t="shared" si="43"/>
        <v>3.1152121664015988</v>
      </c>
    </row>
    <row r="657" spans="1:13" x14ac:dyDescent="0.2">
      <c r="A657" s="1" t="s">
        <v>17</v>
      </c>
      <c r="B657" s="1" t="s">
        <v>58</v>
      </c>
      <c r="C657" s="2">
        <v>0</v>
      </c>
      <c r="D657" s="2">
        <v>0</v>
      </c>
      <c r="E657" s="3" t="str">
        <f t="shared" si="40"/>
        <v/>
      </c>
      <c r="F657" s="2">
        <v>7.7569400000000002</v>
      </c>
      <c r="G657" s="2">
        <v>24.292580000000001</v>
      </c>
      <c r="H657" s="3">
        <f t="shared" si="41"/>
        <v>2.1317220450332219</v>
      </c>
      <c r="I657" s="2">
        <v>16.068739999999998</v>
      </c>
      <c r="J657" s="3">
        <f t="shared" si="42"/>
        <v>0.51179121698403263</v>
      </c>
      <c r="K657" s="2">
        <v>110.85290999999999</v>
      </c>
      <c r="L657" s="2">
        <v>78.833529999999996</v>
      </c>
      <c r="M657" s="3">
        <f t="shared" si="43"/>
        <v>-0.28884564239224753</v>
      </c>
    </row>
    <row r="658" spans="1:13" x14ac:dyDescent="0.2">
      <c r="A658" s="1" t="s">
        <v>18</v>
      </c>
      <c r="B658" s="1" t="s">
        <v>58</v>
      </c>
      <c r="C658" s="2">
        <v>0</v>
      </c>
      <c r="D658" s="2">
        <v>0</v>
      </c>
      <c r="E658" s="3" t="str">
        <f t="shared" si="40"/>
        <v/>
      </c>
      <c r="F658" s="2">
        <v>0</v>
      </c>
      <c r="G658" s="2">
        <v>1.8351999999999999</v>
      </c>
      <c r="H658" s="3" t="str">
        <f t="shared" si="41"/>
        <v/>
      </c>
      <c r="I658" s="2">
        <v>0</v>
      </c>
      <c r="J658" s="3" t="str">
        <f t="shared" si="42"/>
        <v/>
      </c>
      <c r="K658" s="2">
        <v>4.8534199999999998</v>
      </c>
      <c r="L658" s="2">
        <v>107.12676999999999</v>
      </c>
      <c r="M658" s="3">
        <f t="shared" si="43"/>
        <v>21.072429338487087</v>
      </c>
    </row>
    <row r="659" spans="1:13" x14ac:dyDescent="0.2">
      <c r="A659" s="1" t="s">
        <v>19</v>
      </c>
      <c r="B659" s="1" t="s">
        <v>58</v>
      </c>
      <c r="C659" s="2">
        <v>0</v>
      </c>
      <c r="D659" s="2">
        <v>0</v>
      </c>
      <c r="E659" s="3" t="str">
        <f t="shared" si="40"/>
        <v/>
      </c>
      <c r="F659" s="2">
        <v>538.90328</v>
      </c>
      <c r="G659" s="2">
        <v>519.41818000000001</v>
      </c>
      <c r="H659" s="3">
        <f t="shared" si="41"/>
        <v>-3.6156951948780103E-2</v>
      </c>
      <c r="I659" s="2">
        <v>856.08573999999999</v>
      </c>
      <c r="J659" s="3">
        <f t="shared" si="42"/>
        <v>-0.39326383359685446</v>
      </c>
      <c r="K659" s="2">
        <v>6206.6054299999996</v>
      </c>
      <c r="L659" s="2">
        <v>8904.0400900000004</v>
      </c>
      <c r="M659" s="3">
        <f t="shared" si="43"/>
        <v>0.43460707957393074</v>
      </c>
    </row>
    <row r="660" spans="1:13" x14ac:dyDescent="0.2">
      <c r="A660" s="1" t="s">
        <v>20</v>
      </c>
      <c r="B660" s="1" t="s">
        <v>58</v>
      </c>
      <c r="C660" s="2">
        <v>0</v>
      </c>
      <c r="D660" s="2">
        <v>0</v>
      </c>
      <c r="E660" s="3" t="str">
        <f t="shared" si="40"/>
        <v/>
      </c>
      <c r="F660" s="2">
        <v>0</v>
      </c>
      <c r="G660" s="2">
        <v>0</v>
      </c>
      <c r="H660" s="3" t="str">
        <f t="shared" si="41"/>
        <v/>
      </c>
      <c r="I660" s="2">
        <v>0</v>
      </c>
      <c r="J660" s="3" t="str">
        <f t="shared" si="42"/>
        <v/>
      </c>
      <c r="K660" s="2">
        <v>0</v>
      </c>
      <c r="L660" s="2">
        <v>1E-3</v>
      </c>
      <c r="M660" s="3" t="str">
        <f t="shared" si="43"/>
        <v/>
      </c>
    </row>
    <row r="661" spans="1:13" x14ac:dyDescent="0.2">
      <c r="A661" s="1" t="s">
        <v>22</v>
      </c>
      <c r="B661" s="1" t="s">
        <v>58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0</v>
      </c>
      <c r="H661" s="3" t="str">
        <f t="shared" si="41"/>
        <v/>
      </c>
      <c r="I661" s="2">
        <v>0</v>
      </c>
      <c r="J661" s="3" t="str">
        <f t="shared" si="42"/>
        <v/>
      </c>
      <c r="K661" s="2">
        <v>20.91264</v>
      </c>
      <c r="L661" s="2">
        <v>0</v>
      </c>
      <c r="M661" s="3">
        <f t="shared" si="43"/>
        <v>-1</v>
      </c>
    </row>
    <row r="662" spans="1:13" x14ac:dyDescent="0.2">
      <c r="A662" s="1" t="s">
        <v>23</v>
      </c>
      <c r="B662" s="1" t="s">
        <v>58</v>
      </c>
      <c r="C662" s="2">
        <v>0</v>
      </c>
      <c r="D662" s="2">
        <v>0</v>
      </c>
      <c r="E662" s="3" t="str">
        <f t="shared" si="40"/>
        <v/>
      </c>
      <c r="F662" s="2">
        <v>2.6955100000000001</v>
      </c>
      <c r="G662" s="2">
        <v>67.884330000000006</v>
      </c>
      <c r="H662" s="3">
        <f t="shared" si="41"/>
        <v>24.184224877666935</v>
      </c>
      <c r="I662" s="2">
        <v>12.41362</v>
      </c>
      <c r="J662" s="3">
        <f t="shared" si="42"/>
        <v>4.468536172365515</v>
      </c>
      <c r="K662" s="2">
        <v>40.055500000000002</v>
      </c>
      <c r="L662" s="2">
        <v>253.01392000000001</v>
      </c>
      <c r="M662" s="3">
        <f t="shared" si="43"/>
        <v>5.3165837400606657</v>
      </c>
    </row>
    <row r="663" spans="1:13" x14ac:dyDescent="0.2">
      <c r="A663" s="1" t="s">
        <v>24</v>
      </c>
      <c r="B663" s="1" t="s">
        <v>58</v>
      </c>
      <c r="C663" s="2">
        <v>0</v>
      </c>
      <c r="D663" s="2">
        <v>0</v>
      </c>
      <c r="E663" s="3" t="str">
        <f t="shared" si="40"/>
        <v/>
      </c>
      <c r="F663" s="2">
        <v>0</v>
      </c>
      <c r="G663" s="2">
        <v>0</v>
      </c>
      <c r="H663" s="3" t="str">
        <f t="shared" si="41"/>
        <v/>
      </c>
      <c r="I663" s="2">
        <v>2.1932</v>
      </c>
      <c r="J663" s="3">
        <f t="shared" si="42"/>
        <v>-1</v>
      </c>
      <c r="K663" s="2">
        <v>0</v>
      </c>
      <c r="L663" s="2">
        <v>2.6408800000000001</v>
      </c>
      <c r="M663" s="3" t="str">
        <f t="shared" si="43"/>
        <v/>
      </c>
    </row>
    <row r="664" spans="1:13" x14ac:dyDescent="0.2">
      <c r="A664" s="1" t="s">
        <v>25</v>
      </c>
      <c r="B664" s="1" t="s">
        <v>58</v>
      </c>
      <c r="C664" s="2">
        <v>0</v>
      </c>
      <c r="D664" s="2">
        <v>0</v>
      </c>
      <c r="E664" s="3" t="str">
        <f t="shared" si="40"/>
        <v/>
      </c>
      <c r="F664" s="2">
        <v>0</v>
      </c>
      <c r="G664" s="2">
        <v>0</v>
      </c>
      <c r="H664" s="3" t="str">
        <f t="shared" si="41"/>
        <v/>
      </c>
      <c r="I664" s="2">
        <v>0</v>
      </c>
      <c r="J664" s="3" t="str">
        <f t="shared" si="42"/>
        <v/>
      </c>
      <c r="K664" s="2">
        <v>0</v>
      </c>
      <c r="L664" s="2">
        <v>0.22575000000000001</v>
      </c>
      <c r="M664" s="3" t="str">
        <f t="shared" si="43"/>
        <v/>
      </c>
    </row>
    <row r="665" spans="1:13" x14ac:dyDescent="0.2">
      <c r="A665" s="1" t="s">
        <v>27</v>
      </c>
      <c r="B665" s="1" t="s">
        <v>58</v>
      </c>
      <c r="C665" s="2">
        <v>0</v>
      </c>
      <c r="D665" s="2">
        <v>0</v>
      </c>
      <c r="E665" s="3" t="str">
        <f t="shared" si="40"/>
        <v/>
      </c>
      <c r="F665" s="2">
        <v>0</v>
      </c>
      <c r="G665" s="2">
        <v>0</v>
      </c>
      <c r="H665" s="3" t="str">
        <f t="shared" si="41"/>
        <v/>
      </c>
      <c r="I665" s="2">
        <v>2.6</v>
      </c>
      <c r="J665" s="3">
        <f t="shared" si="42"/>
        <v>-1</v>
      </c>
      <c r="K665" s="2">
        <v>0</v>
      </c>
      <c r="L665" s="2">
        <v>7.2450000000000001</v>
      </c>
      <c r="M665" s="3" t="str">
        <f t="shared" si="43"/>
        <v/>
      </c>
    </row>
    <row r="666" spans="1:13" x14ac:dyDescent="0.2">
      <c r="A666" s="6" t="s">
        <v>29</v>
      </c>
      <c r="B666" s="6" t="s">
        <v>58</v>
      </c>
      <c r="C666" s="5">
        <v>70.037499999999994</v>
      </c>
      <c r="D666" s="5">
        <v>0</v>
      </c>
      <c r="E666" s="4">
        <f t="shared" si="40"/>
        <v>-1</v>
      </c>
      <c r="F666" s="5">
        <v>619.39323000000002</v>
      </c>
      <c r="G666" s="5">
        <v>613.43029000000001</v>
      </c>
      <c r="H666" s="4">
        <f t="shared" si="41"/>
        <v>-9.6270667989057923E-3</v>
      </c>
      <c r="I666" s="5">
        <v>891.85130000000004</v>
      </c>
      <c r="J666" s="4">
        <f t="shared" si="42"/>
        <v>-0.31218321933263993</v>
      </c>
      <c r="K666" s="5">
        <v>6926.2755399999996</v>
      </c>
      <c r="L666" s="5">
        <v>10036.621719999999</v>
      </c>
      <c r="M666" s="4">
        <f t="shared" si="43"/>
        <v>0.4490647480074117</v>
      </c>
    </row>
    <row r="667" spans="1:13" x14ac:dyDescent="0.2">
      <c r="A667" s="1" t="s">
        <v>3</v>
      </c>
      <c r="B667" s="1" t="s">
        <v>59</v>
      </c>
      <c r="C667" s="2">
        <v>0</v>
      </c>
      <c r="D667" s="2">
        <v>0</v>
      </c>
      <c r="E667" s="3" t="str">
        <f t="shared" si="40"/>
        <v/>
      </c>
      <c r="F667" s="2">
        <v>30.88</v>
      </c>
      <c r="G667" s="2">
        <v>50.292250000000003</v>
      </c>
      <c r="H667" s="3">
        <f t="shared" si="41"/>
        <v>0.62863503886010386</v>
      </c>
      <c r="I667" s="2">
        <v>43.840859999999999</v>
      </c>
      <c r="J667" s="3">
        <f t="shared" si="42"/>
        <v>0.14715473190991246</v>
      </c>
      <c r="K667" s="2">
        <v>984.23677999999995</v>
      </c>
      <c r="L667" s="2">
        <v>315.19925999999998</v>
      </c>
      <c r="M667" s="3">
        <f t="shared" si="43"/>
        <v>-0.67975260993599529</v>
      </c>
    </row>
    <row r="668" spans="1:13" x14ac:dyDescent="0.2">
      <c r="A668" s="1" t="s">
        <v>5</v>
      </c>
      <c r="B668" s="1" t="s">
        <v>59</v>
      </c>
      <c r="C668" s="2">
        <v>10.456</v>
      </c>
      <c r="D668" s="2">
        <v>0</v>
      </c>
      <c r="E668" s="3">
        <f t="shared" si="40"/>
        <v>-1</v>
      </c>
      <c r="F668" s="2">
        <v>429.73216000000002</v>
      </c>
      <c r="G668" s="2">
        <v>80.961939999999998</v>
      </c>
      <c r="H668" s="3">
        <f t="shared" si="41"/>
        <v>-0.81159906673030946</v>
      </c>
      <c r="I668" s="2">
        <v>443.90316999999999</v>
      </c>
      <c r="J668" s="3">
        <f t="shared" si="42"/>
        <v>-0.81761351242434244</v>
      </c>
      <c r="K668" s="2">
        <v>2038.9731400000001</v>
      </c>
      <c r="L668" s="2">
        <v>1701.2494899999999</v>
      </c>
      <c r="M668" s="3">
        <f t="shared" si="43"/>
        <v>-0.16563418290051635</v>
      </c>
    </row>
    <row r="669" spans="1:13" x14ac:dyDescent="0.2">
      <c r="A669" s="1" t="s">
        <v>6</v>
      </c>
      <c r="B669" s="1" t="s">
        <v>59</v>
      </c>
      <c r="C669" s="2">
        <v>0</v>
      </c>
      <c r="D669" s="2">
        <v>23.45139</v>
      </c>
      <c r="E669" s="3" t="str">
        <f t="shared" si="40"/>
        <v/>
      </c>
      <c r="F669" s="2">
        <v>68.791650000000004</v>
      </c>
      <c r="G669" s="2">
        <v>316.89028999999999</v>
      </c>
      <c r="H669" s="3">
        <f t="shared" si="41"/>
        <v>3.6065225939485384</v>
      </c>
      <c r="I669" s="2">
        <v>185.38357999999999</v>
      </c>
      <c r="J669" s="3">
        <f t="shared" si="42"/>
        <v>0.70937625651635394</v>
      </c>
      <c r="K669" s="2">
        <v>1300.98298</v>
      </c>
      <c r="L669" s="2">
        <v>1437.8507</v>
      </c>
      <c r="M669" s="3">
        <f t="shared" si="43"/>
        <v>0.10520331326701893</v>
      </c>
    </row>
    <row r="670" spans="1:13" x14ac:dyDescent="0.2">
      <c r="A670" s="1" t="s">
        <v>7</v>
      </c>
      <c r="B670" s="1" t="s">
        <v>59</v>
      </c>
      <c r="C670" s="2">
        <v>0</v>
      </c>
      <c r="D670" s="2">
        <v>14.24761</v>
      </c>
      <c r="E670" s="3" t="str">
        <f t="shared" si="40"/>
        <v/>
      </c>
      <c r="F670" s="2">
        <v>0</v>
      </c>
      <c r="G670" s="2">
        <v>14.24761</v>
      </c>
      <c r="H670" s="3" t="str">
        <f t="shared" si="41"/>
        <v/>
      </c>
      <c r="I670" s="2">
        <v>0</v>
      </c>
      <c r="J670" s="3" t="str">
        <f t="shared" si="42"/>
        <v/>
      </c>
      <c r="K670" s="2">
        <v>192.16917000000001</v>
      </c>
      <c r="L670" s="2">
        <v>121.74639000000001</v>
      </c>
      <c r="M670" s="3">
        <f t="shared" si="43"/>
        <v>-0.36646242474794477</v>
      </c>
    </row>
    <row r="671" spans="1:13" x14ac:dyDescent="0.2">
      <c r="A671" s="1" t="s">
        <v>8</v>
      </c>
      <c r="B671" s="1" t="s">
        <v>59</v>
      </c>
      <c r="C671" s="2">
        <v>0</v>
      </c>
      <c r="D671" s="2">
        <v>0</v>
      </c>
      <c r="E671" s="3" t="str">
        <f t="shared" si="40"/>
        <v/>
      </c>
      <c r="F671" s="2">
        <v>0</v>
      </c>
      <c r="G671" s="2">
        <v>0</v>
      </c>
      <c r="H671" s="3" t="str">
        <f t="shared" si="41"/>
        <v/>
      </c>
      <c r="I671" s="2">
        <v>0.52500000000000002</v>
      </c>
      <c r="J671" s="3">
        <f t="shared" si="42"/>
        <v>-1</v>
      </c>
      <c r="K671" s="2">
        <v>1.25</v>
      </c>
      <c r="L671" s="2">
        <v>0.9</v>
      </c>
      <c r="M671" s="3">
        <f t="shared" si="43"/>
        <v>-0.28000000000000003</v>
      </c>
    </row>
    <row r="672" spans="1:13" x14ac:dyDescent="0.2">
      <c r="A672" s="1" t="s">
        <v>110</v>
      </c>
      <c r="B672" s="1" t="s">
        <v>59</v>
      </c>
      <c r="C672" s="2">
        <v>0</v>
      </c>
      <c r="D672" s="2">
        <v>0</v>
      </c>
      <c r="E672" s="3" t="str">
        <f t="shared" si="40"/>
        <v/>
      </c>
      <c r="F672" s="2">
        <v>4.8499999999999996</v>
      </c>
      <c r="G672" s="2">
        <v>1.69</v>
      </c>
      <c r="H672" s="3">
        <f t="shared" si="41"/>
        <v>-0.65154639175257723</v>
      </c>
      <c r="I672" s="2">
        <v>6.2004700000000001</v>
      </c>
      <c r="J672" s="3">
        <f t="shared" si="42"/>
        <v>-0.72744001664389957</v>
      </c>
      <c r="K672" s="2">
        <v>627.07574</v>
      </c>
      <c r="L672" s="2">
        <v>516.67008999999996</v>
      </c>
      <c r="M672" s="3">
        <f t="shared" si="43"/>
        <v>-0.17606429807027779</v>
      </c>
    </row>
    <row r="673" spans="1:13" x14ac:dyDescent="0.2">
      <c r="A673" s="1" t="s">
        <v>11</v>
      </c>
      <c r="B673" s="1" t="s">
        <v>59</v>
      </c>
      <c r="C673" s="2">
        <v>0</v>
      </c>
      <c r="D673" s="2">
        <v>0</v>
      </c>
      <c r="E673" s="3" t="str">
        <f t="shared" si="40"/>
        <v/>
      </c>
      <c r="F673" s="2">
        <v>0</v>
      </c>
      <c r="G673" s="2">
        <v>0.47957</v>
      </c>
      <c r="H673" s="3" t="str">
        <f t="shared" si="41"/>
        <v/>
      </c>
      <c r="I673" s="2">
        <v>0</v>
      </c>
      <c r="J673" s="3" t="str">
        <f t="shared" si="42"/>
        <v/>
      </c>
      <c r="K673" s="2">
        <v>0</v>
      </c>
      <c r="L673" s="2">
        <v>42.850569999999998</v>
      </c>
      <c r="M673" s="3" t="str">
        <f t="shared" si="43"/>
        <v/>
      </c>
    </row>
    <row r="674" spans="1:13" x14ac:dyDescent="0.2">
      <c r="A674" s="1" t="s">
        <v>12</v>
      </c>
      <c r="B674" s="1" t="s">
        <v>59</v>
      </c>
      <c r="C674" s="2">
        <v>0</v>
      </c>
      <c r="D674" s="2">
        <v>0</v>
      </c>
      <c r="E674" s="3" t="str">
        <f t="shared" si="40"/>
        <v/>
      </c>
      <c r="F674" s="2">
        <v>14.59098</v>
      </c>
      <c r="G674" s="2">
        <v>3.4662299999999999</v>
      </c>
      <c r="H674" s="3">
        <f t="shared" si="41"/>
        <v>-0.7624402199166882</v>
      </c>
      <c r="I674" s="2">
        <v>23.351569999999999</v>
      </c>
      <c r="J674" s="3">
        <f t="shared" si="42"/>
        <v>-0.85156329959827115</v>
      </c>
      <c r="K674" s="2">
        <v>66.322500000000005</v>
      </c>
      <c r="L674" s="2">
        <v>186.15728999999999</v>
      </c>
      <c r="M674" s="3">
        <f t="shared" si="43"/>
        <v>1.806849711636322</v>
      </c>
    </row>
    <row r="675" spans="1:13" x14ac:dyDescent="0.2">
      <c r="A675" s="1" t="s">
        <v>13</v>
      </c>
      <c r="B675" s="1" t="s">
        <v>59</v>
      </c>
      <c r="C675" s="2">
        <v>0</v>
      </c>
      <c r="D675" s="2">
        <v>0</v>
      </c>
      <c r="E675" s="3" t="str">
        <f t="shared" si="40"/>
        <v/>
      </c>
      <c r="F675" s="2">
        <v>0</v>
      </c>
      <c r="G675" s="2">
        <v>0</v>
      </c>
      <c r="H675" s="3" t="str">
        <f t="shared" si="41"/>
        <v/>
      </c>
      <c r="I675" s="2">
        <v>18.72</v>
      </c>
      <c r="J675" s="3">
        <f t="shared" si="42"/>
        <v>-1</v>
      </c>
      <c r="K675" s="2">
        <v>20.622509999999998</v>
      </c>
      <c r="L675" s="2">
        <v>285.22000000000003</v>
      </c>
      <c r="M675" s="3">
        <f t="shared" si="43"/>
        <v>12.830518205591853</v>
      </c>
    </row>
    <row r="676" spans="1:13" x14ac:dyDescent="0.2">
      <c r="A676" s="1" t="s">
        <v>14</v>
      </c>
      <c r="B676" s="1" t="s">
        <v>59</v>
      </c>
      <c r="C676" s="2">
        <v>0</v>
      </c>
      <c r="D676" s="2">
        <v>0</v>
      </c>
      <c r="E676" s="3" t="str">
        <f t="shared" si="40"/>
        <v/>
      </c>
      <c r="F676" s="2">
        <v>59.61215</v>
      </c>
      <c r="G676" s="2">
        <v>18.339359999999999</v>
      </c>
      <c r="H676" s="3">
        <f t="shared" si="41"/>
        <v>-0.69235533360229418</v>
      </c>
      <c r="I676" s="2">
        <v>12.736879999999999</v>
      </c>
      <c r="J676" s="3">
        <f t="shared" si="42"/>
        <v>0.43986282354862416</v>
      </c>
      <c r="K676" s="2">
        <v>324.12288999999998</v>
      </c>
      <c r="L676" s="2">
        <v>200.92462</v>
      </c>
      <c r="M676" s="3">
        <f t="shared" si="43"/>
        <v>-0.38009740688169225</v>
      </c>
    </row>
    <row r="677" spans="1:13" x14ac:dyDescent="0.2">
      <c r="A677" s="1" t="s">
        <v>15</v>
      </c>
      <c r="B677" s="1" t="s">
        <v>59</v>
      </c>
      <c r="C677" s="2">
        <v>20.001999999999999</v>
      </c>
      <c r="D677" s="2">
        <v>49.432510000000001</v>
      </c>
      <c r="E677" s="3">
        <f t="shared" si="40"/>
        <v>1.4713783621637839</v>
      </c>
      <c r="F677" s="2">
        <v>739.78808000000004</v>
      </c>
      <c r="G677" s="2">
        <v>776.93212000000005</v>
      </c>
      <c r="H677" s="3">
        <f t="shared" si="41"/>
        <v>5.0209027428503639E-2</v>
      </c>
      <c r="I677" s="2">
        <v>428.68588999999997</v>
      </c>
      <c r="J677" s="3">
        <f t="shared" si="42"/>
        <v>0.81235757491341754</v>
      </c>
      <c r="K677" s="2">
        <v>3439.0753</v>
      </c>
      <c r="L677" s="2">
        <v>4153.6924300000001</v>
      </c>
      <c r="M677" s="3">
        <f t="shared" si="43"/>
        <v>0.20779339434643962</v>
      </c>
    </row>
    <row r="678" spans="1:13" x14ac:dyDescent="0.2">
      <c r="A678" s="1" t="s">
        <v>17</v>
      </c>
      <c r="B678" s="1" t="s">
        <v>59</v>
      </c>
      <c r="C678" s="2">
        <v>0.36399999999999999</v>
      </c>
      <c r="D678" s="2">
        <v>0</v>
      </c>
      <c r="E678" s="3">
        <f t="shared" si="40"/>
        <v>-1</v>
      </c>
      <c r="F678" s="2">
        <v>390.15300000000002</v>
      </c>
      <c r="G678" s="2">
        <v>562.77732000000003</v>
      </c>
      <c r="H678" s="3">
        <f t="shared" si="41"/>
        <v>0.44245288386863613</v>
      </c>
      <c r="I678" s="2">
        <v>182.22499999999999</v>
      </c>
      <c r="J678" s="3">
        <f t="shared" si="42"/>
        <v>2.0883650432158047</v>
      </c>
      <c r="K678" s="2">
        <v>2523.2364699999998</v>
      </c>
      <c r="L678" s="2">
        <v>2137.2040200000001</v>
      </c>
      <c r="M678" s="3">
        <f t="shared" si="43"/>
        <v>-0.15299099176384356</v>
      </c>
    </row>
    <row r="679" spans="1:13" x14ac:dyDescent="0.2">
      <c r="A679" s="1" t="s">
        <v>18</v>
      </c>
      <c r="B679" s="1" t="s">
        <v>59</v>
      </c>
      <c r="C679" s="2">
        <v>0</v>
      </c>
      <c r="D679" s="2">
        <v>0</v>
      </c>
      <c r="E679" s="3" t="str">
        <f t="shared" si="40"/>
        <v/>
      </c>
      <c r="F679" s="2">
        <v>35.69979</v>
      </c>
      <c r="G679" s="2">
        <v>243.95961</v>
      </c>
      <c r="H679" s="3">
        <f t="shared" si="41"/>
        <v>5.8336427189067495</v>
      </c>
      <c r="I679" s="2">
        <v>110.51788999999999</v>
      </c>
      <c r="J679" s="3">
        <f t="shared" si="42"/>
        <v>1.2074218934147223</v>
      </c>
      <c r="K679" s="2">
        <v>445.64868999999999</v>
      </c>
      <c r="L679" s="2">
        <v>1862.54044</v>
      </c>
      <c r="M679" s="3">
        <f t="shared" si="43"/>
        <v>3.1793917087470849</v>
      </c>
    </row>
    <row r="680" spans="1:13" x14ac:dyDescent="0.2">
      <c r="A680" s="1" t="s">
        <v>19</v>
      </c>
      <c r="B680" s="1" t="s">
        <v>59</v>
      </c>
      <c r="C680" s="2">
        <v>0</v>
      </c>
      <c r="D680" s="2">
        <v>0</v>
      </c>
      <c r="E680" s="3" t="str">
        <f t="shared" si="40"/>
        <v/>
      </c>
      <c r="F680" s="2">
        <v>0</v>
      </c>
      <c r="G680" s="2">
        <v>0</v>
      </c>
      <c r="H680" s="3" t="str">
        <f t="shared" si="41"/>
        <v/>
      </c>
      <c r="I680" s="2">
        <v>0</v>
      </c>
      <c r="J680" s="3" t="str">
        <f t="shared" si="42"/>
        <v/>
      </c>
      <c r="K680" s="2">
        <v>17.521979999999999</v>
      </c>
      <c r="L680" s="2">
        <v>0</v>
      </c>
      <c r="M680" s="3">
        <f t="shared" si="43"/>
        <v>-1</v>
      </c>
    </row>
    <row r="681" spans="1:13" x14ac:dyDescent="0.2">
      <c r="A681" s="1" t="s">
        <v>20</v>
      </c>
      <c r="B681" s="1" t="s">
        <v>59</v>
      </c>
      <c r="C681" s="2">
        <v>0</v>
      </c>
      <c r="D681" s="2">
        <v>0</v>
      </c>
      <c r="E681" s="3" t="str">
        <f t="shared" si="40"/>
        <v/>
      </c>
      <c r="F681" s="2">
        <v>41.195010000000003</v>
      </c>
      <c r="G681" s="2">
        <v>8.4332600000000006</v>
      </c>
      <c r="H681" s="3">
        <f t="shared" si="41"/>
        <v>-0.79528442886650597</v>
      </c>
      <c r="I681" s="2">
        <v>18.304369999999999</v>
      </c>
      <c r="J681" s="3">
        <f t="shared" si="42"/>
        <v>-0.53927614006928393</v>
      </c>
      <c r="K681" s="2">
        <v>334.85246000000001</v>
      </c>
      <c r="L681" s="2">
        <v>146.80689000000001</v>
      </c>
      <c r="M681" s="3">
        <f t="shared" si="43"/>
        <v>-0.56157738844146454</v>
      </c>
    </row>
    <row r="682" spans="1:13" x14ac:dyDescent="0.2">
      <c r="A682" s="1" t="s">
        <v>22</v>
      </c>
      <c r="B682" s="1" t="s">
        <v>59</v>
      </c>
      <c r="C682" s="2">
        <v>0</v>
      </c>
      <c r="D682" s="2">
        <v>0</v>
      </c>
      <c r="E682" s="3" t="str">
        <f t="shared" si="40"/>
        <v/>
      </c>
      <c r="F682" s="2">
        <v>1.55783</v>
      </c>
      <c r="G682" s="2">
        <v>528.01733000000002</v>
      </c>
      <c r="H682" s="3">
        <f t="shared" si="41"/>
        <v>337.94412740799703</v>
      </c>
      <c r="I682" s="2">
        <v>104.54553</v>
      </c>
      <c r="J682" s="3">
        <f t="shared" si="42"/>
        <v>4.0505969026126705</v>
      </c>
      <c r="K682" s="2">
        <v>58.108069999999998</v>
      </c>
      <c r="L682" s="2">
        <v>2291.2951800000001</v>
      </c>
      <c r="M682" s="3">
        <f t="shared" si="43"/>
        <v>38.431617329572298</v>
      </c>
    </row>
    <row r="683" spans="1:13" x14ac:dyDescent="0.2">
      <c r="A683" s="1" t="s">
        <v>23</v>
      </c>
      <c r="B683" s="1" t="s">
        <v>59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0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0.99</v>
      </c>
      <c r="L683" s="2">
        <v>0</v>
      </c>
      <c r="M683" s="3">
        <f t="shared" si="43"/>
        <v>-1</v>
      </c>
    </row>
    <row r="684" spans="1:13" x14ac:dyDescent="0.2">
      <c r="A684" s="1" t="s">
        <v>25</v>
      </c>
      <c r="B684" s="1" t="s">
        <v>59</v>
      </c>
      <c r="C684" s="2">
        <v>3.3046099999999998</v>
      </c>
      <c r="D684" s="2">
        <v>0</v>
      </c>
      <c r="E684" s="3">
        <f t="shared" si="40"/>
        <v>-1</v>
      </c>
      <c r="F684" s="2">
        <v>10.617100000000001</v>
      </c>
      <c r="G684" s="2">
        <v>31.425129999999999</v>
      </c>
      <c r="H684" s="3">
        <f t="shared" si="41"/>
        <v>1.9598600371099448</v>
      </c>
      <c r="I684" s="2">
        <v>9.3584999999999994</v>
      </c>
      <c r="J684" s="3">
        <f t="shared" si="42"/>
        <v>2.3579238125768018</v>
      </c>
      <c r="K684" s="2">
        <v>86.339640000000003</v>
      </c>
      <c r="L684" s="2">
        <v>89.875919999999994</v>
      </c>
      <c r="M684" s="3">
        <f t="shared" si="43"/>
        <v>4.0957780227019569E-2</v>
      </c>
    </row>
    <row r="685" spans="1:13" x14ac:dyDescent="0.2">
      <c r="A685" s="1" t="s">
        <v>27</v>
      </c>
      <c r="B685" s="1" t="s">
        <v>59</v>
      </c>
      <c r="C685" s="2">
        <v>0</v>
      </c>
      <c r="D685" s="2">
        <v>0</v>
      </c>
      <c r="E685" s="3" t="str">
        <f t="shared" si="40"/>
        <v/>
      </c>
      <c r="F685" s="2">
        <v>0</v>
      </c>
      <c r="G685" s="2">
        <v>0</v>
      </c>
      <c r="H685" s="3" t="str">
        <f t="shared" si="41"/>
        <v/>
      </c>
      <c r="I685" s="2">
        <v>0</v>
      </c>
      <c r="J685" s="3" t="str">
        <f t="shared" si="42"/>
        <v/>
      </c>
      <c r="K685" s="2">
        <v>0</v>
      </c>
      <c r="L685" s="2">
        <v>0</v>
      </c>
      <c r="M685" s="3" t="str">
        <f t="shared" si="43"/>
        <v/>
      </c>
    </row>
    <row r="686" spans="1:13" x14ac:dyDescent="0.2">
      <c r="A686" s="6" t="s">
        <v>29</v>
      </c>
      <c r="B686" s="6" t="s">
        <v>59</v>
      </c>
      <c r="C686" s="5">
        <v>34.126609999999999</v>
      </c>
      <c r="D686" s="5">
        <v>87.131510000000006</v>
      </c>
      <c r="E686" s="4">
        <f t="shared" si="40"/>
        <v>1.5531838644389233</v>
      </c>
      <c r="F686" s="5">
        <v>1827.46775</v>
      </c>
      <c r="G686" s="5">
        <v>2637.9120200000002</v>
      </c>
      <c r="H686" s="4">
        <f t="shared" si="41"/>
        <v>0.44347938287830257</v>
      </c>
      <c r="I686" s="5">
        <v>1588.29871</v>
      </c>
      <c r="J686" s="4">
        <f t="shared" si="42"/>
        <v>0.66084125321741283</v>
      </c>
      <c r="K686" s="5">
        <v>12461.528319999999</v>
      </c>
      <c r="L686" s="5">
        <v>15490.183290000001</v>
      </c>
      <c r="M686" s="4">
        <f t="shared" si="43"/>
        <v>0.24304041143486343</v>
      </c>
    </row>
    <row r="687" spans="1:13" x14ac:dyDescent="0.2">
      <c r="A687" s="1" t="s">
        <v>3</v>
      </c>
      <c r="B687" s="1" t="s">
        <v>60</v>
      </c>
      <c r="C687" s="2">
        <v>37.257559999999998</v>
      </c>
      <c r="D687" s="2">
        <v>56.334449999999997</v>
      </c>
      <c r="E687" s="3">
        <f t="shared" ref="E687:E748" si="44">IF(C687=0,"",(D687/C687-1))</f>
        <v>0.51202735766915497</v>
      </c>
      <c r="F687" s="2">
        <v>607.63768000000005</v>
      </c>
      <c r="G687" s="2">
        <v>1059.01614</v>
      </c>
      <c r="H687" s="3">
        <f t="shared" ref="H687:H748" si="45">IF(F687=0,"",(G687/F687-1))</f>
        <v>0.74284145775818233</v>
      </c>
      <c r="I687" s="2">
        <v>975.91544999999996</v>
      </c>
      <c r="J687" s="3">
        <f t="shared" ref="J687:J748" si="46">IF(I687=0,"",(G687/I687-1))</f>
        <v>8.5151526190101912E-2</v>
      </c>
      <c r="K687" s="2">
        <v>4390.3305300000002</v>
      </c>
      <c r="L687" s="2">
        <v>4814.5213999999996</v>
      </c>
      <c r="M687" s="3">
        <f t="shared" ref="M687:M748" si="47">IF(K687=0,"",(L687/K687-1))</f>
        <v>9.6619347245365361E-2</v>
      </c>
    </row>
    <row r="688" spans="1:13" x14ac:dyDescent="0.2">
      <c r="A688" s="1" t="s">
        <v>5</v>
      </c>
      <c r="B688" s="1" t="s">
        <v>60</v>
      </c>
      <c r="C688" s="2">
        <v>203.77572000000001</v>
      </c>
      <c r="D688" s="2">
        <v>306.40546999999998</v>
      </c>
      <c r="E688" s="3">
        <f t="shared" si="44"/>
        <v>0.5036407183348437</v>
      </c>
      <c r="F688" s="2">
        <v>5599.6241900000005</v>
      </c>
      <c r="G688" s="2">
        <v>4981.1359899999998</v>
      </c>
      <c r="H688" s="3">
        <f t="shared" si="45"/>
        <v>-0.11045173372608075</v>
      </c>
      <c r="I688" s="2">
        <v>3940.5683300000001</v>
      </c>
      <c r="J688" s="3">
        <f t="shared" si="46"/>
        <v>0.26406537657982954</v>
      </c>
      <c r="K688" s="2">
        <v>35956.574240000002</v>
      </c>
      <c r="L688" s="2">
        <v>34190.54911</v>
      </c>
      <c r="M688" s="3">
        <f t="shared" si="47"/>
        <v>-4.9115500220134445E-2</v>
      </c>
    </row>
    <row r="689" spans="1:13" x14ac:dyDescent="0.2">
      <c r="A689" s="1" t="s">
        <v>6</v>
      </c>
      <c r="B689" s="1" t="s">
        <v>60</v>
      </c>
      <c r="C689" s="2">
        <v>189.83399</v>
      </c>
      <c r="D689" s="2">
        <v>358.87383999999997</v>
      </c>
      <c r="E689" s="3">
        <f t="shared" si="44"/>
        <v>0.89046145002799526</v>
      </c>
      <c r="F689" s="2">
        <v>8582.1252100000002</v>
      </c>
      <c r="G689" s="2">
        <v>7639.0041300000003</v>
      </c>
      <c r="H689" s="3">
        <f t="shared" si="45"/>
        <v>-0.10989365185456201</v>
      </c>
      <c r="I689" s="2">
        <v>5406.1010999999999</v>
      </c>
      <c r="J689" s="3">
        <f t="shared" si="46"/>
        <v>0.4130339016412401</v>
      </c>
      <c r="K689" s="2">
        <v>60391.37341</v>
      </c>
      <c r="L689" s="2">
        <v>51951.54451</v>
      </c>
      <c r="M689" s="3">
        <f t="shared" si="47"/>
        <v>-0.1397522265755009</v>
      </c>
    </row>
    <row r="690" spans="1:13" x14ac:dyDescent="0.2">
      <c r="A690" s="1" t="s">
        <v>7</v>
      </c>
      <c r="B690" s="1" t="s">
        <v>60</v>
      </c>
      <c r="C690" s="2">
        <v>3.6028799999999999</v>
      </c>
      <c r="D690" s="2">
        <v>0</v>
      </c>
      <c r="E690" s="3">
        <f t="shared" si="44"/>
        <v>-1</v>
      </c>
      <c r="F690" s="2">
        <v>201.63041000000001</v>
      </c>
      <c r="G690" s="2">
        <v>209.70975000000001</v>
      </c>
      <c r="H690" s="3">
        <f t="shared" si="45"/>
        <v>4.0070046973569085E-2</v>
      </c>
      <c r="I690" s="2">
        <v>51.85201</v>
      </c>
      <c r="J690" s="3">
        <f t="shared" si="46"/>
        <v>3.0443899860391141</v>
      </c>
      <c r="K690" s="2">
        <v>1395.5788700000001</v>
      </c>
      <c r="L690" s="2">
        <v>831.20536000000004</v>
      </c>
      <c r="M690" s="3">
        <f t="shared" si="47"/>
        <v>-0.40440101389611893</v>
      </c>
    </row>
    <row r="691" spans="1:13" x14ac:dyDescent="0.2">
      <c r="A691" s="1" t="s">
        <v>8</v>
      </c>
      <c r="B691" s="1" t="s">
        <v>60</v>
      </c>
      <c r="C691" s="2">
        <v>0</v>
      </c>
      <c r="D691" s="2">
        <v>0</v>
      </c>
      <c r="E691" s="3" t="str">
        <f t="shared" si="44"/>
        <v/>
      </c>
      <c r="F691" s="2">
        <v>0.05</v>
      </c>
      <c r="G691" s="2">
        <v>2.2400000000000002</v>
      </c>
      <c r="H691" s="3">
        <f t="shared" si="45"/>
        <v>43.800000000000004</v>
      </c>
      <c r="I691" s="2">
        <v>92.132130000000004</v>
      </c>
      <c r="J691" s="3">
        <f t="shared" si="46"/>
        <v>-0.97568709200579651</v>
      </c>
      <c r="K691" s="2">
        <v>17.213999999999999</v>
      </c>
      <c r="L691" s="2">
        <v>250.60113999999999</v>
      </c>
      <c r="M691" s="3">
        <f t="shared" si="47"/>
        <v>13.557984198907866</v>
      </c>
    </row>
    <row r="692" spans="1:13" x14ac:dyDescent="0.2">
      <c r="A692" s="1" t="s">
        <v>110</v>
      </c>
      <c r="B692" s="1" t="s">
        <v>60</v>
      </c>
      <c r="C692" s="2">
        <v>25.648879999999998</v>
      </c>
      <c r="D692" s="2">
        <v>530.97271000000001</v>
      </c>
      <c r="E692" s="3">
        <f t="shared" si="44"/>
        <v>19.701594377610252</v>
      </c>
      <c r="F692" s="2">
        <v>2988.67227</v>
      </c>
      <c r="G692" s="2">
        <v>5406.3346499999998</v>
      </c>
      <c r="H692" s="3">
        <f t="shared" si="45"/>
        <v>0.80894195200599883</v>
      </c>
      <c r="I692" s="2">
        <v>3413.2986299999998</v>
      </c>
      <c r="J692" s="3">
        <f t="shared" si="46"/>
        <v>0.58390320802372919</v>
      </c>
      <c r="K692" s="2">
        <v>23769.22926</v>
      </c>
      <c r="L692" s="2">
        <v>29204.201349999999</v>
      </c>
      <c r="M692" s="3">
        <f t="shared" si="47"/>
        <v>0.22865579824021598</v>
      </c>
    </row>
    <row r="693" spans="1:13" x14ac:dyDescent="0.2">
      <c r="A693" s="1" t="s">
        <v>9</v>
      </c>
      <c r="B693" s="1" t="s">
        <v>60</v>
      </c>
      <c r="C693" s="2">
        <v>0</v>
      </c>
      <c r="D693" s="2">
        <v>5.7627100000000002</v>
      </c>
      <c r="E693" s="3" t="str">
        <f t="shared" si="44"/>
        <v/>
      </c>
      <c r="F693" s="2">
        <v>32.13964</v>
      </c>
      <c r="G693" s="2">
        <v>36.478740000000002</v>
      </c>
      <c r="H693" s="3">
        <f t="shared" si="45"/>
        <v>0.13500773499640939</v>
      </c>
      <c r="I693" s="2">
        <v>21.446490000000001</v>
      </c>
      <c r="J693" s="3">
        <f t="shared" si="46"/>
        <v>0.70091889162282506</v>
      </c>
      <c r="K693" s="2">
        <v>287.74749000000003</v>
      </c>
      <c r="L693" s="2">
        <v>231.88457</v>
      </c>
      <c r="M693" s="3">
        <f t="shared" si="47"/>
        <v>-0.19413868736092199</v>
      </c>
    </row>
    <row r="694" spans="1:13" x14ac:dyDescent="0.2">
      <c r="A694" s="1" t="s">
        <v>10</v>
      </c>
      <c r="B694" s="1" t="s">
        <v>60</v>
      </c>
      <c r="C694" s="2">
        <v>25.04739</v>
      </c>
      <c r="D694" s="2">
        <v>25.562069999999999</v>
      </c>
      <c r="E694" s="3">
        <f t="shared" si="44"/>
        <v>2.0548248739689079E-2</v>
      </c>
      <c r="F694" s="2">
        <v>268.01837</v>
      </c>
      <c r="G694" s="2">
        <v>259.64879000000002</v>
      </c>
      <c r="H694" s="3">
        <f t="shared" si="45"/>
        <v>-3.122763562811004E-2</v>
      </c>
      <c r="I694" s="2">
        <v>184.60417000000001</v>
      </c>
      <c r="J694" s="3">
        <f t="shared" si="46"/>
        <v>0.40651638584328831</v>
      </c>
      <c r="K694" s="2">
        <v>2047.9281699999999</v>
      </c>
      <c r="L694" s="2">
        <v>2486.11285</v>
      </c>
      <c r="M694" s="3">
        <f t="shared" si="47"/>
        <v>0.21396486772287537</v>
      </c>
    </row>
    <row r="695" spans="1:13" x14ac:dyDescent="0.2">
      <c r="A695" s="1" t="s">
        <v>11</v>
      </c>
      <c r="B695" s="1" t="s">
        <v>60</v>
      </c>
      <c r="C695" s="2">
        <v>0</v>
      </c>
      <c r="D695" s="2">
        <v>0</v>
      </c>
      <c r="E695" s="3" t="str">
        <f t="shared" si="44"/>
        <v/>
      </c>
      <c r="F695" s="2">
        <v>0.38280999999999998</v>
      </c>
      <c r="G695" s="2">
        <v>3.41614</v>
      </c>
      <c r="H695" s="3">
        <f t="shared" si="45"/>
        <v>7.9238525639351121</v>
      </c>
      <c r="I695" s="2">
        <v>0.30201</v>
      </c>
      <c r="J695" s="3">
        <f t="shared" si="46"/>
        <v>10.311347306380583</v>
      </c>
      <c r="K695" s="2">
        <v>49.950380000000003</v>
      </c>
      <c r="L695" s="2">
        <v>28.090140000000002</v>
      </c>
      <c r="M695" s="3">
        <f t="shared" si="47"/>
        <v>-0.43763911305579661</v>
      </c>
    </row>
    <row r="696" spans="1:13" x14ac:dyDescent="0.2">
      <c r="A696" s="1" t="s">
        <v>12</v>
      </c>
      <c r="B696" s="1" t="s">
        <v>60</v>
      </c>
      <c r="C696" s="2">
        <v>11.98176</v>
      </c>
      <c r="D696" s="2">
        <v>42.214390000000002</v>
      </c>
      <c r="E696" s="3">
        <f t="shared" si="44"/>
        <v>2.5232211294500977</v>
      </c>
      <c r="F696" s="2">
        <v>3045.6564100000001</v>
      </c>
      <c r="G696" s="2">
        <v>2757.0051199999998</v>
      </c>
      <c r="H696" s="3">
        <f t="shared" si="45"/>
        <v>-9.4774738559560756E-2</v>
      </c>
      <c r="I696" s="2">
        <v>1951.24011</v>
      </c>
      <c r="J696" s="3">
        <f t="shared" si="46"/>
        <v>0.4129502083677441</v>
      </c>
      <c r="K696" s="2">
        <v>25487.356879999999</v>
      </c>
      <c r="L696" s="2">
        <v>11689.254360000001</v>
      </c>
      <c r="M696" s="3">
        <f t="shared" si="47"/>
        <v>-0.54137047576037234</v>
      </c>
    </row>
    <row r="697" spans="1:13" x14ac:dyDescent="0.2">
      <c r="A697" s="1" t="s">
        <v>13</v>
      </c>
      <c r="B697" s="1" t="s">
        <v>60</v>
      </c>
      <c r="C697" s="2">
        <v>0</v>
      </c>
      <c r="D697" s="2">
        <v>159.73111</v>
      </c>
      <c r="E697" s="3" t="str">
        <f t="shared" si="44"/>
        <v/>
      </c>
      <c r="F697" s="2">
        <v>3619.6767799999998</v>
      </c>
      <c r="G697" s="2">
        <v>3994.8982299999998</v>
      </c>
      <c r="H697" s="3">
        <f t="shared" si="45"/>
        <v>0.10366158991687646</v>
      </c>
      <c r="I697" s="2">
        <v>2987.8948799999998</v>
      </c>
      <c r="J697" s="3">
        <f t="shared" si="46"/>
        <v>0.33702770359846124</v>
      </c>
      <c r="K697" s="2">
        <v>28214.791450000001</v>
      </c>
      <c r="L697" s="2">
        <v>32263.366409999999</v>
      </c>
      <c r="M697" s="3">
        <f t="shared" si="47"/>
        <v>0.14349122399768777</v>
      </c>
    </row>
    <row r="698" spans="1:13" x14ac:dyDescent="0.2">
      <c r="A698" s="1" t="s">
        <v>14</v>
      </c>
      <c r="B698" s="1" t="s">
        <v>60</v>
      </c>
      <c r="C698" s="2">
        <v>125.44457</v>
      </c>
      <c r="D698" s="2">
        <v>162.77634</v>
      </c>
      <c r="E698" s="3">
        <f t="shared" si="44"/>
        <v>0.29759574288468604</v>
      </c>
      <c r="F698" s="2">
        <v>5094.1159799999996</v>
      </c>
      <c r="G698" s="2">
        <v>4547.0060999999996</v>
      </c>
      <c r="H698" s="3">
        <f t="shared" si="45"/>
        <v>-0.10740035801069459</v>
      </c>
      <c r="I698" s="2">
        <v>3695.8835100000001</v>
      </c>
      <c r="J698" s="3">
        <f t="shared" si="46"/>
        <v>0.23028934426561487</v>
      </c>
      <c r="K698" s="2">
        <v>30942.42338</v>
      </c>
      <c r="L698" s="2">
        <v>32423.82331</v>
      </c>
      <c r="M698" s="3">
        <f t="shared" si="47"/>
        <v>4.7876015133240024E-2</v>
      </c>
    </row>
    <row r="699" spans="1:13" x14ac:dyDescent="0.2">
      <c r="A699" s="1" t="s">
        <v>15</v>
      </c>
      <c r="B699" s="1" t="s">
        <v>60</v>
      </c>
      <c r="C699" s="2">
        <v>120.83118</v>
      </c>
      <c r="D699" s="2">
        <v>239.81468000000001</v>
      </c>
      <c r="E699" s="3">
        <f t="shared" si="44"/>
        <v>0.98470858266881112</v>
      </c>
      <c r="F699" s="2">
        <v>6569.3477899999998</v>
      </c>
      <c r="G699" s="2">
        <v>7397.28233</v>
      </c>
      <c r="H699" s="3">
        <f t="shared" si="45"/>
        <v>0.12602994489959873</v>
      </c>
      <c r="I699" s="2">
        <v>5090.97102</v>
      </c>
      <c r="J699" s="3">
        <f t="shared" si="46"/>
        <v>0.45301992506726152</v>
      </c>
      <c r="K699" s="2">
        <v>46828.765180000002</v>
      </c>
      <c r="L699" s="2">
        <v>44492.426670000001</v>
      </c>
      <c r="M699" s="3">
        <f t="shared" si="47"/>
        <v>-4.9891097939900875E-2</v>
      </c>
    </row>
    <row r="700" spans="1:13" x14ac:dyDescent="0.2">
      <c r="A700" s="1" t="s">
        <v>16</v>
      </c>
      <c r="B700" s="1" t="s">
        <v>60</v>
      </c>
      <c r="C700" s="2">
        <v>0</v>
      </c>
      <c r="D700" s="2">
        <v>69.225319999999996</v>
      </c>
      <c r="E700" s="3" t="str">
        <f t="shared" si="44"/>
        <v/>
      </c>
      <c r="F700" s="2">
        <v>404.18572</v>
      </c>
      <c r="G700" s="2">
        <v>572.80664000000002</v>
      </c>
      <c r="H700" s="3">
        <f t="shared" si="45"/>
        <v>0.41718673287121577</v>
      </c>
      <c r="I700" s="2">
        <v>427.81142999999997</v>
      </c>
      <c r="J700" s="3">
        <f t="shared" si="46"/>
        <v>0.33892317930822946</v>
      </c>
      <c r="K700" s="2">
        <v>4799.0736399999996</v>
      </c>
      <c r="L700" s="2">
        <v>4092.3733299999999</v>
      </c>
      <c r="M700" s="3">
        <f t="shared" si="47"/>
        <v>-0.14725765074944752</v>
      </c>
    </row>
    <row r="701" spans="1:13" x14ac:dyDescent="0.2">
      <c r="A701" s="1" t="s">
        <v>17</v>
      </c>
      <c r="B701" s="1" t="s">
        <v>60</v>
      </c>
      <c r="C701" s="2">
        <v>297.95988999999997</v>
      </c>
      <c r="D701" s="2">
        <v>292.98784000000001</v>
      </c>
      <c r="E701" s="3">
        <f t="shared" si="44"/>
        <v>-1.6686977566007233E-2</v>
      </c>
      <c r="F701" s="2">
        <v>6149.6670599999998</v>
      </c>
      <c r="G701" s="2">
        <v>4030.4594299999999</v>
      </c>
      <c r="H701" s="3">
        <f t="shared" si="45"/>
        <v>-0.34460526225626265</v>
      </c>
      <c r="I701" s="2">
        <v>2995.6988700000002</v>
      </c>
      <c r="J701" s="3">
        <f t="shared" si="46"/>
        <v>0.34541541219728789</v>
      </c>
      <c r="K701" s="2">
        <v>38551.664369999999</v>
      </c>
      <c r="L701" s="2">
        <v>26986.53155</v>
      </c>
      <c r="M701" s="3">
        <f t="shared" si="47"/>
        <v>-0.29999049351030649</v>
      </c>
    </row>
    <row r="702" spans="1:13" x14ac:dyDescent="0.2">
      <c r="A702" s="1" t="s">
        <v>18</v>
      </c>
      <c r="B702" s="1" t="s">
        <v>60</v>
      </c>
      <c r="C702" s="2">
        <v>230.22593000000001</v>
      </c>
      <c r="D702" s="2">
        <v>449.95726000000002</v>
      </c>
      <c r="E702" s="3">
        <f t="shared" si="44"/>
        <v>0.9544160816290328</v>
      </c>
      <c r="F702" s="2">
        <v>9339.4631499999996</v>
      </c>
      <c r="G702" s="2">
        <v>9246.7086500000005</v>
      </c>
      <c r="H702" s="3">
        <f t="shared" si="45"/>
        <v>-9.9314594972195192E-3</v>
      </c>
      <c r="I702" s="2">
        <v>5803.7433499999997</v>
      </c>
      <c r="J702" s="3">
        <f t="shared" si="46"/>
        <v>0.59323183200373619</v>
      </c>
      <c r="K702" s="2">
        <v>52591.394050000003</v>
      </c>
      <c r="L702" s="2">
        <v>54131.144990000001</v>
      </c>
      <c r="M702" s="3">
        <f t="shared" si="47"/>
        <v>2.9277621706245593E-2</v>
      </c>
    </row>
    <row r="703" spans="1:13" x14ac:dyDescent="0.2">
      <c r="A703" s="1" t="s">
        <v>19</v>
      </c>
      <c r="B703" s="1" t="s">
        <v>60</v>
      </c>
      <c r="C703" s="2">
        <v>0</v>
      </c>
      <c r="D703" s="2">
        <v>2.1432799999999999</v>
      </c>
      <c r="E703" s="3" t="str">
        <f t="shared" si="44"/>
        <v/>
      </c>
      <c r="F703" s="2">
        <v>194.5771</v>
      </c>
      <c r="G703" s="2">
        <v>304.37283000000002</v>
      </c>
      <c r="H703" s="3">
        <f t="shared" si="45"/>
        <v>0.56427878717485269</v>
      </c>
      <c r="I703" s="2">
        <v>246.43631999999999</v>
      </c>
      <c r="J703" s="3">
        <f t="shared" si="46"/>
        <v>0.23509728598446866</v>
      </c>
      <c r="K703" s="2">
        <v>1927.4175299999999</v>
      </c>
      <c r="L703" s="2">
        <v>1844.0308199999999</v>
      </c>
      <c r="M703" s="3">
        <f t="shared" si="47"/>
        <v>-4.3263438617786143E-2</v>
      </c>
    </row>
    <row r="704" spans="1:13" x14ac:dyDescent="0.2">
      <c r="A704" s="1" t="s">
        <v>20</v>
      </c>
      <c r="B704" s="1" t="s">
        <v>60</v>
      </c>
      <c r="C704" s="2">
        <v>58.558199999999999</v>
      </c>
      <c r="D704" s="2">
        <v>81.933130000000006</v>
      </c>
      <c r="E704" s="3">
        <f t="shared" si="44"/>
        <v>0.39917432571356382</v>
      </c>
      <c r="F704" s="2">
        <v>1120.91048</v>
      </c>
      <c r="G704" s="2">
        <v>1241.26496</v>
      </c>
      <c r="H704" s="3">
        <f t="shared" si="45"/>
        <v>0.10737207131830906</v>
      </c>
      <c r="I704" s="2">
        <v>858.15764000000001</v>
      </c>
      <c r="J704" s="3">
        <f t="shared" si="46"/>
        <v>0.44643000556401269</v>
      </c>
      <c r="K704" s="2">
        <v>7247.8059599999997</v>
      </c>
      <c r="L704" s="2">
        <v>7976.8600699999997</v>
      </c>
      <c r="M704" s="3">
        <f t="shared" si="47"/>
        <v>0.10058962864397647</v>
      </c>
    </row>
    <row r="705" spans="1:13" x14ac:dyDescent="0.2">
      <c r="A705" s="1" t="s">
        <v>21</v>
      </c>
      <c r="B705" s="1" t="s">
        <v>60</v>
      </c>
      <c r="C705" s="2">
        <v>0</v>
      </c>
      <c r="D705" s="2">
        <v>0</v>
      </c>
      <c r="E705" s="3" t="str">
        <f t="shared" si="44"/>
        <v/>
      </c>
      <c r="F705" s="2">
        <v>0.14560000000000001</v>
      </c>
      <c r="G705" s="2">
        <v>0</v>
      </c>
      <c r="H705" s="3">
        <f t="shared" si="45"/>
        <v>-1</v>
      </c>
      <c r="I705" s="2">
        <v>0</v>
      </c>
      <c r="J705" s="3" t="str">
        <f t="shared" si="46"/>
        <v/>
      </c>
      <c r="K705" s="2">
        <v>31.753530000000001</v>
      </c>
      <c r="L705" s="2">
        <v>30.67163</v>
      </c>
      <c r="M705" s="3">
        <f t="shared" si="47"/>
        <v>-3.4071802410629681E-2</v>
      </c>
    </row>
    <row r="706" spans="1:13" x14ac:dyDescent="0.2">
      <c r="A706" s="1" t="s">
        <v>22</v>
      </c>
      <c r="B706" s="1" t="s">
        <v>60</v>
      </c>
      <c r="C706" s="2">
        <v>154.59166999999999</v>
      </c>
      <c r="D706" s="2">
        <v>222.08358999999999</v>
      </c>
      <c r="E706" s="3">
        <f t="shared" si="44"/>
        <v>0.43658186757410666</v>
      </c>
      <c r="F706" s="2">
        <v>2245.43813</v>
      </c>
      <c r="G706" s="2">
        <v>2812.3888499999998</v>
      </c>
      <c r="H706" s="3">
        <f t="shared" si="45"/>
        <v>0.25249002073372639</v>
      </c>
      <c r="I706" s="2">
        <v>2105.1563500000002</v>
      </c>
      <c r="J706" s="3">
        <f t="shared" si="46"/>
        <v>0.33595248162921454</v>
      </c>
      <c r="K706" s="2">
        <v>22984.789990000001</v>
      </c>
      <c r="L706" s="2">
        <v>22612.927449999999</v>
      </c>
      <c r="M706" s="3">
        <f t="shared" si="47"/>
        <v>-1.6178635530791796E-2</v>
      </c>
    </row>
    <row r="707" spans="1:13" x14ac:dyDescent="0.2">
      <c r="A707" s="1" t="s">
        <v>23</v>
      </c>
      <c r="B707" s="1" t="s">
        <v>60</v>
      </c>
      <c r="C707" s="2">
        <v>0</v>
      </c>
      <c r="D707" s="2">
        <v>0</v>
      </c>
      <c r="E707" s="3" t="str">
        <f t="shared" si="44"/>
        <v/>
      </c>
      <c r="F707" s="2">
        <v>0</v>
      </c>
      <c r="G707" s="2">
        <v>0</v>
      </c>
      <c r="H707" s="3" t="str">
        <f t="shared" si="45"/>
        <v/>
      </c>
      <c r="I707" s="2">
        <v>0</v>
      </c>
      <c r="J707" s="3" t="str">
        <f t="shared" si="46"/>
        <v/>
      </c>
      <c r="K707" s="2">
        <v>1.22489</v>
      </c>
      <c r="L707" s="2">
        <v>26.620419999999999</v>
      </c>
      <c r="M707" s="3">
        <f t="shared" si="47"/>
        <v>20.7329066283503</v>
      </c>
    </row>
    <row r="708" spans="1:13" x14ac:dyDescent="0.2">
      <c r="A708" s="1" t="s">
        <v>25</v>
      </c>
      <c r="B708" s="1" t="s">
        <v>60</v>
      </c>
      <c r="C708" s="2">
        <v>0</v>
      </c>
      <c r="D708" s="2">
        <v>2.4159999999999999</v>
      </c>
      <c r="E708" s="3" t="str">
        <f t="shared" si="44"/>
        <v/>
      </c>
      <c r="F708" s="2">
        <v>128.22617</v>
      </c>
      <c r="G708" s="2">
        <v>11.94941</v>
      </c>
      <c r="H708" s="3">
        <f t="shared" si="45"/>
        <v>-0.90680989691885827</v>
      </c>
      <c r="I708" s="2">
        <v>99.169319999999999</v>
      </c>
      <c r="J708" s="3">
        <f t="shared" si="46"/>
        <v>-0.87950497190058374</v>
      </c>
      <c r="K708" s="2">
        <v>412.04640999999998</v>
      </c>
      <c r="L708" s="2">
        <v>356.43768</v>
      </c>
      <c r="M708" s="3">
        <f t="shared" si="47"/>
        <v>-0.13495744326470405</v>
      </c>
    </row>
    <row r="709" spans="1:13" x14ac:dyDescent="0.2">
      <c r="A709" s="1" t="s">
        <v>27</v>
      </c>
      <c r="B709" s="1" t="s">
        <v>60</v>
      </c>
      <c r="C709" s="2">
        <v>0</v>
      </c>
      <c r="D709" s="2">
        <v>50.084000000000003</v>
      </c>
      <c r="E709" s="3" t="str">
        <f t="shared" si="44"/>
        <v/>
      </c>
      <c r="F709" s="2">
        <v>15.43628</v>
      </c>
      <c r="G709" s="2">
        <v>78.918379999999999</v>
      </c>
      <c r="H709" s="3">
        <f t="shared" si="45"/>
        <v>4.1125258158053626</v>
      </c>
      <c r="I709" s="2">
        <v>0.3</v>
      </c>
      <c r="J709" s="3">
        <f t="shared" si="46"/>
        <v>262.06126666666665</v>
      </c>
      <c r="K709" s="2">
        <v>573.87473</v>
      </c>
      <c r="L709" s="2">
        <v>1618.20452</v>
      </c>
      <c r="M709" s="3">
        <f t="shared" si="47"/>
        <v>1.8197870291309046</v>
      </c>
    </row>
    <row r="710" spans="1:13" x14ac:dyDescent="0.2">
      <c r="A710" s="1" t="s">
        <v>28</v>
      </c>
      <c r="B710" s="1" t="s">
        <v>60</v>
      </c>
      <c r="C710" s="2">
        <v>0</v>
      </c>
      <c r="D710" s="2">
        <v>0</v>
      </c>
      <c r="E710" s="3" t="str">
        <f t="shared" si="44"/>
        <v/>
      </c>
      <c r="F710" s="2">
        <v>0</v>
      </c>
      <c r="G710" s="2">
        <v>7.4713500000000002</v>
      </c>
      <c r="H710" s="3" t="str">
        <f t="shared" si="45"/>
        <v/>
      </c>
      <c r="I710" s="2">
        <v>0</v>
      </c>
      <c r="J710" s="3" t="str">
        <f t="shared" si="46"/>
        <v/>
      </c>
      <c r="K710" s="2">
        <v>37.253300000000003</v>
      </c>
      <c r="L710" s="2">
        <v>31.61693</v>
      </c>
      <c r="M710" s="3">
        <f t="shared" si="47"/>
        <v>-0.15129854267944054</v>
      </c>
    </row>
    <row r="711" spans="1:13" x14ac:dyDescent="0.2">
      <c r="A711" s="6" t="s">
        <v>29</v>
      </c>
      <c r="B711" s="6" t="s">
        <v>60</v>
      </c>
      <c r="C711" s="5">
        <v>4105.4172799999997</v>
      </c>
      <c r="D711" s="5">
        <v>5373.5724799999998</v>
      </c>
      <c r="E711" s="4">
        <f t="shared" si="44"/>
        <v>0.30889800317691463</v>
      </c>
      <c r="F711" s="5">
        <v>88967.255590000001</v>
      </c>
      <c r="G711" s="5">
        <v>97260.805819999994</v>
      </c>
      <c r="H711" s="4">
        <f t="shared" si="45"/>
        <v>9.3220254744288189E-2</v>
      </c>
      <c r="I711" s="5">
        <v>71037.538130000001</v>
      </c>
      <c r="J711" s="4">
        <f t="shared" si="46"/>
        <v>0.36914662839259615</v>
      </c>
      <c r="K711" s="5">
        <v>594305.22222</v>
      </c>
      <c r="L711" s="5">
        <v>625234.94744000002</v>
      </c>
      <c r="M711" s="4">
        <f t="shared" si="47"/>
        <v>5.204350233447963E-2</v>
      </c>
    </row>
    <row r="712" spans="1:13" x14ac:dyDescent="0.2">
      <c r="A712" s="1" t="s">
        <v>3</v>
      </c>
      <c r="B712" s="1" t="s">
        <v>61</v>
      </c>
      <c r="C712" s="2">
        <v>291.84672</v>
      </c>
      <c r="D712" s="2">
        <v>396.18662</v>
      </c>
      <c r="E712" s="3">
        <f t="shared" si="44"/>
        <v>0.35751609612059365</v>
      </c>
      <c r="F712" s="2">
        <v>15425.449500000001</v>
      </c>
      <c r="G712" s="2">
        <v>15893.15077</v>
      </c>
      <c r="H712" s="3">
        <f t="shared" si="45"/>
        <v>3.032010639300986E-2</v>
      </c>
      <c r="I712" s="2">
        <v>11652.785110000001</v>
      </c>
      <c r="J712" s="3">
        <f t="shared" si="46"/>
        <v>0.36389289083869492</v>
      </c>
      <c r="K712" s="2">
        <v>80400.42237</v>
      </c>
      <c r="L712" s="2">
        <v>102755.39035</v>
      </c>
      <c r="M712" s="3">
        <f t="shared" si="47"/>
        <v>0.2780454047507761</v>
      </c>
    </row>
    <row r="713" spans="1:13" x14ac:dyDescent="0.2">
      <c r="A713" s="1" t="s">
        <v>5</v>
      </c>
      <c r="B713" s="1" t="s">
        <v>61</v>
      </c>
      <c r="C713" s="2">
        <v>88.546480000000003</v>
      </c>
      <c r="D713" s="2">
        <v>299.34948000000003</v>
      </c>
      <c r="E713" s="3">
        <f t="shared" si="44"/>
        <v>2.3807044616567481</v>
      </c>
      <c r="F713" s="2">
        <v>3860.2934300000002</v>
      </c>
      <c r="G713" s="2">
        <v>8567.3676799999994</v>
      </c>
      <c r="H713" s="3">
        <f t="shared" si="45"/>
        <v>1.2193565943509115</v>
      </c>
      <c r="I713" s="2">
        <v>5037.1564200000003</v>
      </c>
      <c r="J713" s="3">
        <f t="shared" si="46"/>
        <v>0.70083415436203556</v>
      </c>
      <c r="K713" s="2">
        <v>31494.84938</v>
      </c>
      <c r="L713" s="2">
        <v>52127.008710000002</v>
      </c>
      <c r="M713" s="3">
        <f t="shared" si="47"/>
        <v>0.65509630101936378</v>
      </c>
    </row>
    <row r="714" spans="1:13" x14ac:dyDescent="0.2">
      <c r="A714" s="1" t="s">
        <v>6</v>
      </c>
      <c r="B714" s="1" t="s">
        <v>61</v>
      </c>
      <c r="C714" s="2">
        <v>377.17376999999999</v>
      </c>
      <c r="D714" s="2">
        <v>176.99893</v>
      </c>
      <c r="E714" s="3">
        <f t="shared" si="44"/>
        <v>-0.53072312000911404</v>
      </c>
      <c r="F714" s="2">
        <v>6515.8611099999998</v>
      </c>
      <c r="G714" s="2">
        <v>7589.8889900000004</v>
      </c>
      <c r="H714" s="3">
        <f t="shared" si="45"/>
        <v>0.16483283818798289</v>
      </c>
      <c r="I714" s="2">
        <v>5989.8415999999997</v>
      </c>
      <c r="J714" s="3">
        <f t="shared" si="46"/>
        <v>0.26712682852915526</v>
      </c>
      <c r="K714" s="2">
        <v>41635.5095</v>
      </c>
      <c r="L714" s="2">
        <v>46951.466869999997</v>
      </c>
      <c r="M714" s="3">
        <f t="shared" si="47"/>
        <v>0.12767845125084865</v>
      </c>
    </row>
    <row r="715" spans="1:13" x14ac:dyDescent="0.2">
      <c r="A715" s="1" t="s">
        <v>7</v>
      </c>
      <c r="B715" s="1" t="s">
        <v>61</v>
      </c>
      <c r="C715" s="2">
        <v>262.17741999999998</v>
      </c>
      <c r="D715" s="2">
        <v>416.21782999999999</v>
      </c>
      <c r="E715" s="3">
        <f t="shared" si="44"/>
        <v>0.58754262666861257</v>
      </c>
      <c r="F715" s="2">
        <v>12103.10385</v>
      </c>
      <c r="G715" s="2">
        <v>17354.13204</v>
      </c>
      <c r="H715" s="3">
        <f t="shared" si="45"/>
        <v>0.43385798015770982</v>
      </c>
      <c r="I715" s="2">
        <v>8921.15236</v>
      </c>
      <c r="J715" s="3">
        <f t="shared" si="46"/>
        <v>0.94527919036683739</v>
      </c>
      <c r="K715" s="2">
        <v>101646.52658000001</v>
      </c>
      <c r="L715" s="2">
        <v>110185.15360999999</v>
      </c>
      <c r="M715" s="3">
        <f t="shared" si="47"/>
        <v>8.4003136332255757E-2</v>
      </c>
    </row>
    <row r="716" spans="1:13" x14ac:dyDescent="0.2">
      <c r="A716" s="1" t="s">
        <v>8</v>
      </c>
      <c r="B716" s="1" t="s">
        <v>61</v>
      </c>
      <c r="C716" s="2">
        <v>0</v>
      </c>
      <c r="D716" s="2">
        <v>0</v>
      </c>
      <c r="E716" s="3" t="str">
        <f t="shared" si="44"/>
        <v/>
      </c>
      <c r="F716" s="2">
        <v>38.256749999999997</v>
      </c>
      <c r="G716" s="2">
        <v>59.608159999999998</v>
      </c>
      <c r="H716" s="3">
        <f t="shared" si="45"/>
        <v>0.558108307684265</v>
      </c>
      <c r="I716" s="2">
        <v>93.771429999999995</v>
      </c>
      <c r="J716" s="3">
        <f t="shared" si="46"/>
        <v>-0.36432493351119843</v>
      </c>
      <c r="K716" s="2">
        <v>240.03941</v>
      </c>
      <c r="L716" s="2">
        <v>456.96812999999997</v>
      </c>
      <c r="M716" s="3">
        <f t="shared" si="47"/>
        <v>0.90372126810343345</v>
      </c>
    </row>
    <row r="717" spans="1:13" x14ac:dyDescent="0.2">
      <c r="A717" s="1" t="s">
        <v>110</v>
      </c>
      <c r="B717" s="1" t="s">
        <v>61</v>
      </c>
      <c r="C717" s="2">
        <v>74.640900000000002</v>
      </c>
      <c r="D717" s="2">
        <v>157.19264999999999</v>
      </c>
      <c r="E717" s="3">
        <f t="shared" si="44"/>
        <v>1.1059854583746977</v>
      </c>
      <c r="F717" s="2">
        <v>2405.7133399999998</v>
      </c>
      <c r="G717" s="2">
        <v>4127.6086100000002</v>
      </c>
      <c r="H717" s="3">
        <f t="shared" si="45"/>
        <v>0.71575247198820469</v>
      </c>
      <c r="I717" s="2">
        <v>1619.53135</v>
      </c>
      <c r="J717" s="3">
        <f t="shared" si="46"/>
        <v>1.5486438468758261</v>
      </c>
      <c r="K717" s="2">
        <v>16626.307659999999</v>
      </c>
      <c r="L717" s="2">
        <v>19601.009590000001</v>
      </c>
      <c r="M717" s="3">
        <f t="shared" si="47"/>
        <v>0.1789153665883747</v>
      </c>
    </row>
    <row r="718" spans="1:13" x14ac:dyDescent="0.2">
      <c r="A718" s="1" t="s">
        <v>9</v>
      </c>
      <c r="B718" s="1" t="s">
        <v>61</v>
      </c>
      <c r="C718" s="2">
        <v>0</v>
      </c>
      <c r="D718" s="2">
        <v>0</v>
      </c>
      <c r="E718" s="3" t="str">
        <f t="shared" si="44"/>
        <v/>
      </c>
      <c r="F718" s="2">
        <v>443.65604999999999</v>
      </c>
      <c r="G718" s="2">
        <v>51.393790000000003</v>
      </c>
      <c r="H718" s="3">
        <f t="shared" si="45"/>
        <v>-0.88415848268044583</v>
      </c>
      <c r="I718" s="2">
        <v>174.80689000000001</v>
      </c>
      <c r="J718" s="3">
        <f t="shared" si="46"/>
        <v>-0.70599677163754815</v>
      </c>
      <c r="K718" s="2">
        <v>4701.3309300000001</v>
      </c>
      <c r="L718" s="2">
        <v>4044.1261300000001</v>
      </c>
      <c r="M718" s="3">
        <f t="shared" si="47"/>
        <v>-0.13979122290802026</v>
      </c>
    </row>
    <row r="719" spans="1:13" x14ac:dyDescent="0.2">
      <c r="A719" s="1" t="s">
        <v>10</v>
      </c>
      <c r="B719" s="1" t="s">
        <v>61</v>
      </c>
      <c r="C719" s="2">
        <v>0</v>
      </c>
      <c r="D719" s="2">
        <v>0</v>
      </c>
      <c r="E719" s="3" t="str">
        <f t="shared" si="44"/>
        <v/>
      </c>
      <c r="F719" s="2">
        <v>3.8289999999999998E-2</v>
      </c>
      <c r="G719" s="2">
        <v>0</v>
      </c>
      <c r="H719" s="3">
        <f t="shared" si="45"/>
        <v>-1</v>
      </c>
      <c r="I719" s="2">
        <v>0</v>
      </c>
      <c r="J719" s="3" t="str">
        <f t="shared" si="46"/>
        <v/>
      </c>
      <c r="K719" s="2">
        <v>14.55137</v>
      </c>
      <c r="L719" s="2">
        <v>21.712440000000001</v>
      </c>
      <c r="M719" s="3">
        <f t="shared" si="47"/>
        <v>0.49212342205579263</v>
      </c>
    </row>
    <row r="720" spans="1:13" x14ac:dyDescent="0.2">
      <c r="A720" s="1" t="s">
        <v>11</v>
      </c>
      <c r="B720" s="1" t="s">
        <v>61</v>
      </c>
      <c r="C720" s="2">
        <v>5685.17353</v>
      </c>
      <c r="D720" s="2">
        <v>9138.5117399999999</v>
      </c>
      <c r="E720" s="3">
        <f t="shared" si="44"/>
        <v>0.60742881317116093</v>
      </c>
      <c r="F720" s="2">
        <v>129296.74814</v>
      </c>
      <c r="G720" s="2">
        <v>154550.67118999999</v>
      </c>
      <c r="H720" s="3">
        <f t="shared" si="45"/>
        <v>0.19531754211370833</v>
      </c>
      <c r="I720" s="2">
        <v>87809.896380000006</v>
      </c>
      <c r="J720" s="3">
        <f t="shared" si="46"/>
        <v>0.76005982880536882</v>
      </c>
      <c r="K720" s="2">
        <v>867924.01242000004</v>
      </c>
      <c r="L720" s="2">
        <v>937307.94655999995</v>
      </c>
      <c r="M720" s="3">
        <f t="shared" si="47"/>
        <v>7.9942406417053968E-2</v>
      </c>
    </row>
    <row r="721" spans="1:13" x14ac:dyDescent="0.2">
      <c r="A721" s="1" t="s">
        <v>12</v>
      </c>
      <c r="B721" s="1" t="s">
        <v>61</v>
      </c>
      <c r="C721" s="2">
        <v>337.63229999999999</v>
      </c>
      <c r="D721" s="2">
        <v>409.04845</v>
      </c>
      <c r="E721" s="3">
        <f t="shared" si="44"/>
        <v>0.21152049137478857</v>
      </c>
      <c r="F721" s="2">
        <v>9900.8388699999996</v>
      </c>
      <c r="G721" s="2">
        <v>12122.609909999999</v>
      </c>
      <c r="H721" s="3">
        <f t="shared" si="45"/>
        <v>0.22440230258994198</v>
      </c>
      <c r="I721" s="2">
        <v>9209.48488</v>
      </c>
      <c r="J721" s="3">
        <f t="shared" si="46"/>
        <v>0.31631791223484806</v>
      </c>
      <c r="K721" s="2">
        <v>79465.763720000003</v>
      </c>
      <c r="L721" s="2">
        <v>104102.96139</v>
      </c>
      <c r="M721" s="3">
        <f t="shared" si="47"/>
        <v>0.3100353726770928</v>
      </c>
    </row>
    <row r="722" spans="1:13" x14ac:dyDescent="0.2">
      <c r="A722" s="1" t="s">
        <v>13</v>
      </c>
      <c r="B722" s="1" t="s">
        <v>61</v>
      </c>
      <c r="C722" s="2">
        <v>4653.9120700000003</v>
      </c>
      <c r="D722" s="2">
        <v>4702.0796099999998</v>
      </c>
      <c r="E722" s="3">
        <f t="shared" si="44"/>
        <v>1.0349903323377374E-2</v>
      </c>
      <c r="F722" s="2">
        <v>116123.83343</v>
      </c>
      <c r="G722" s="2">
        <v>141092.27807</v>
      </c>
      <c r="H722" s="3">
        <f t="shared" si="45"/>
        <v>0.21501567682099565</v>
      </c>
      <c r="I722" s="2">
        <v>77546.583039999998</v>
      </c>
      <c r="J722" s="3">
        <f t="shared" si="46"/>
        <v>0.81945190282880587</v>
      </c>
      <c r="K722" s="2">
        <v>833518.30122999998</v>
      </c>
      <c r="L722" s="2">
        <v>909359.23950999998</v>
      </c>
      <c r="M722" s="3">
        <f t="shared" si="47"/>
        <v>9.0988929898820015E-2</v>
      </c>
    </row>
    <row r="723" spans="1:13" x14ac:dyDescent="0.2">
      <c r="A723" s="1" t="s">
        <v>14</v>
      </c>
      <c r="B723" s="1" t="s">
        <v>61</v>
      </c>
      <c r="C723" s="2">
        <v>748.35987</v>
      </c>
      <c r="D723" s="2">
        <v>518.26103999999998</v>
      </c>
      <c r="E723" s="3">
        <f t="shared" si="44"/>
        <v>-0.30747082950880311</v>
      </c>
      <c r="F723" s="2">
        <v>13473.22833</v>
      </c>
      <c r="G723" s="2">
        <v>12372.881009999999</v>
      </c>
      <c r="H723" s="3">
        <f t="shared" si="45"/>
        <v>-8.1669165922908404E-2</v>
      </c>
      <c r="I723" s="2">
        <v>10079.18562</v>
      </c>
      <c r="J723" s="3">
        <f t="shared" si="46"/>
        <v>0.22756753139347374</v>
      </c>
      <c r="K723" s="2">
        <v>75858.615539999999</v>
      </c>
      <c r="L723" s="2">
        <v>75278.489860000001</v>
      </c>
      <c r="M723" s="3">
        <f t="shared" si="47"/>
        <v>-7.6474593672765101E-3</v>
      </c>
    </row>
    <row r="724" spans="1:13" x14ac:dyDescent="0.2">
      <c r="A724" s="1" t="s">
        <v>15</v>
      </c>
      <c r="B724" s="1" t="s">
        <v>61</v>
      </c>
      <c r="C724" s="2">
        <v>3080.7155299999999</v>
      </c>
      <c r="D724" s="2">
        <v>4309.8394200000002</v>
      </c>
      <c r="E724" s="3">
        <f t="shared" si="44"/>
        <v>0.3989735105467529</v>
      </c>
      <c r="F724" s="2">
        <v>77486.649999999994</v>
      </c>
      <c r="G724" s="2">
        <v>81989.215679999994</v>
      </c>
      <c r="H724" s="3">
        <f t="shared" si="45"/>
        <v>5.8107631185500885E-2</v>
      </c>
      <c r="I724" s="2">
        <v>53531.099690000003</v>
      </c>
      <c r="J724" s="3">
        <f t="shared" si="46"/>
        <v>0.53161837053230143</v>
      </c>
      <c r="K724" s="2">
        <v>466693.68033</v>
      </c>
      <c r="L724" s="2">
        <v>490102.83223</v>
      </c>
      <c r="M724" s="3">
        <f t="shared" si="47"/>
        <v>5.0159564799436174E-2</v>
      </c>
    </row>
    <row r="725" spans="1:13" x14ac:dyDescent="0.2">
      <c r="A725" s="1" t="s">
        <v>16</v>
      </c>
      <c r="B725" s="1" t="s">
        <v>61</v>
      </c>
      <c r="C725" s="2">
        <v>39.315260000000002</v>
      </c>
      <c r="D725" s="2">
        <v>136.30027000000001</v>
      </c>
      <c r="E725" s="3">
        <f t="shared" si="44"/>
        <v>2.4668540917699642</v>
      </c>
      <c r="F725" s="2">
        <v>4130.8256199999996</v>
      </c>
      <c r="G725" s="2">
        <v>6128.3150800000003</v>
      </c>
      <c r="H725" s="3">
        <f t="shared" si="45"/>
        <v>0.48355695537687704</v>
      </c>
      <c r="I725" s="2">
        <v>6434.0816999999997</v>
      </c>
      <c r="J725" s="3">
        <f t="shared" si="46"/>
        <v>-4.752296197917405E-2</v>
      </c>
      <c r="K725" s="2">
        <v>43693.976029999998</v>
      </c>
      <c r="L725" s="2">
        <v>76460.325469999996</v>
      </c>
      <c r="M725" s="3">
        <f t="shared" si="47"/>
        <v>0.74990541985702652</v>
      </c>
    </row>
    <row r="726" spans="1:13" x14ac:dyDescent="0.2">
      <c r="A726" s="1" t="s">
        <v>17</v>
      </c>
      <c r="B726" s="1" t="s">
        <v>61</v>
      </c>
      <c r="C726" s="2">
        <v>3.7829199999999998</v>
      </c>
      <c r="D726" s="2">
        <v>27.205200000000001</v>
      </c>
      <c r="E726" s="3">
        <f t="shared" si="44"/>
        <v>6.191587450963806</v>
      </c>
      <c r="F726" s="2">
        <v>414.27514000000002</v>
      </c>
      <c r="G726" s="2">
        <v>655.64215000000002</v>
      </c>
      <c r="H726" s="3">
        <f t="shared" si="45"/>
        <v>0.58262489513611659</v>
      </c>
      <c r="I726" s="2">
        <v>478.28361999999998</v>
      </c>
      <c r="J726" s="3">
        <f t="shared" si="46"/>
        <v>0.37082292301793651</v>
      </c>
      <c r="K726" s="2">
        <v>4645.1669599999996</v>
      </c>
      <c r="L726" s="2">
        <v>3929.5689400000001</v>
      </c>
      <c r="M726" s="3">
        <f t="shared" si="47"/>
        <v>-0.15405216349855366</v>
      </c>
    </row>
    <row r="727" spans="1:13" x14ac:dyDescent="0.2">
      <c r="A727" s="1" t="s">
        <v>18</v>
      </c>
      <c r="B727" s="1" t="s">
        <v>61</v>
      </c>
      <c r="C727" s="2">
        <v>223.58776</v>
      </c>
      <c r="D727" s="2">
        <v>767.53231000000005</v>
      </c>
      <c r="E727" s="3">
        <f t="shared" si="44"/>
        <v>2.4328011068226636</v>
      </c>
      <c r="F727" s="2">
        <v>8683.0905700000003</v>
      </c>
      <c r="G727" s="2">
        <v>11933.73972</v>
      </c>
      <c r="H727" s="3">
        <f t="shared" si="45"/>
        <v>0.37436545476457006</v>
      </c>
      <c r="I727" s="2">
        <v>9816.7440100000003</v>
      </c>
      <c r="J727" s="3">
        <f t="shared" si="46"/>
        <v>0.21565151417246731</v>
      </c>
      <c r="K727" s="2">
        <v>51012.433649999999</v>
      </c>
      <c r="L727" s="2">
        <v>87105.282760000002</v>
      </c>
      <c r="M727" s="3">
        <f t="shared" si="47"/>
        <v>0.70753042988765547</v>
      </c>
    </row>
    <row r="728" spans="1:13" x14ac:dyDescent="0.2">
      <c r="A728" s="1" t="s">
        <v>19</v>
      </c>
      <c r="B728" s="1" t="s">
        <v>61</v>
      </c>
      <c r="C728" s="2">
        <v>350.98563000000001</v>
      </c>
      <c r="D728" s="2">
        <v>2144.3660799999998</v>
      </c>
      <c r="E728" s="3">
        <f t="shared" si="44"/>
        <v>5.1095551974592226</v>
      </c>
      <c r="F728" s="2">
        <v>12356.933209999999</v>
      </c>
      <c r="G728" s="2">
        <v>18338.644179999999</v>
      </c>
      <c r="H728" s="3">
        <f t="shared" si="45"/>
        <v>0.48407730853147513</v>
      </c>
      <c r="I728" s="2">
        <v>4426.2516100000003</v>
      </c>
      <c r="J728" s="3">
        <f t="shared" si="46"/>
        <v>3.1431544782877801</v>
      </c>
      <c r="K728" s="2">
        <v>80327.622910000006</v>
      </c>
      <c r="L728" s="2">
        <v>90264.502529999998</v>
      </c>
      <c r="M728" s="3">
        <f t="shared" si="47"/>
        <v>0.12370439034568959</v>
      </c>
    </row>
    <row r="729" spans="1:13" x14ac:dyDescent="0.2">
      <c r="A729" s="1" t="s">
        <v>20</v>
      </c>
      <c r="B729" s="1" t="s">
        <v>61</v>
      </c>
      <c r="C729" s="2">
        <v>821.26196000000004</v>
      </c>
      <c r="D729" s="2">
        <v>1819.86906</v>
      </c>
      <c r="E729" s="3">
        <f t="shared" si="44"/>
        <v>1.2159422311487553</v>
      </c>
      <c r="F729" s="2">
        <v>23620.393469999999</v>
      </c>
      <c r="G729" s="2">
        <v>36085.625189999999</v>
      </c>
      <c r="H729" s="3">
        <f t="shared" si="45"/>
        <v>0.52773175585884946</v>
      </c>
      <c r="I729" s="2">
        <v>23437.715749999999</v>
      </c>
      <c r="J729" s="3">
        <f t="shared" si="46"/>
        <v>0.53963916854824046</v>
      </c>
      <c r="K729" s="2">
        <v>183532.14848999999</v>
      </c>
      <c r="L729" s="2">
        <v>229764.52174</v>
      </c>
      <c r="M729" s="3">
        <f t="shared" si="47"/>
        <v>0.25190340564513702</v>
      </c>
    </row>
    <row r="730" spans="1:13" x14ac:dyDescent="0.2">
      <c r="A730" s="1" t="s">
        <v>21</v>
      </c>
      <c r="B730" s="1" t="s">
        <v>61</v>
      </c>
      <c r="C730" s="2">
        <v>0.63151999999999997</v>
      </c>
      <c r="D730" s="2">
        <v>0</v>
      </c>
      <c r="E730" s="3">
        <f t="shared" si="44"/>
        <v>-1</v>
      </c>
      <c r="F730" s="2">
        <v>0.76849000000000001</v>
      </c>
      <c r="G730" s="2">
        <v>40.036589999999997</v>
      </c>
      <c r="H730" s="3">
        <f t="shared" si="45"/>
        <v>51.09773712084737</v>
      </c>
      <c r="I730" s="2">
        <v>35.555660000000003</v>
      </c>
      <c r="J730" s="3">
        <f t="shared" si="46"/>
        <v>0.1260257860492533</v>
      </c>
      <c r="K730" s="2">
        <v>174.98929999999999</v>
      </c>
      <c r="L730" s="2">
        <v>124.31598</v>
      </c>
      <c r="M730" s="3">
        <f t="shared" si="47"/>
        <v>-0.28957953429152516</v>
      </c>
    </row>
    <row r="731" spans="1:13" x14ac:dyDescent="0.2">
      <c r="A731" s="1" t="s">
        <v>22</v>
      </c>
      <c r="B731" s="1" t="s">
        <v>61</v>
      </c>
      <c r="C731" s="2">
        <v>12.00942</v>
      </c>
      <c r="D731" s="2">
        <v>77.11524</v>
      </c>
      <c r="E731" s="3">
        <f t="shared" si="44"/>
        <v>5.4212293349720468</v>
      </c>
      <c r="F731" s="2">
        <v>2104.0300400000001</v>
      </c>
      <c r="G731" s="2">
        <v>5158.2499600000001</v>
      </c>
      <c r="H731" s="3">
        <f t="shared" si="45"/>
        <v>1.4516047118794937</v>
      </c>
      <c r="I731" s="2">
        <v>3238.7252699999999</v>
      </c>
      <c r="J731" s="3">
        <f t="shared" si="46"/>
        <v>0.5926790727760618</v>
      </c>
      <c r="K731" s="2">
        <v>16802.160550000001</v>
      </c>
      <c r="L731" s="2">
        <v>27363.4391</v>
      </c>
      <c r="M731" s="3">
        <f t="shared" si="47"/>
        <v>0.62856669644190477</v>
      </c>
    </row>
    <row r="732" spans="1:13" x14ac:dyDescent="0.2">
      <c r="A732" s="1" t="s">
        <v>23</v>
      </c>
      <c r="B732" s="1" t="s">
        <v>61</v>
      </c>
      <c r="C732" s="2">
        <v>136.25166999999999</v>
      </c>
      <c r="D732" s="2">
        <v>219.04080999999999</v>
      </c>
      <c r="E732" s="3">
        <f t="shared" si="44"/>
        <v>0.6076192680794299</v>
      </c>
      <c r="F732" s="2">
        <v>4303.7015700000002</v>
      </c>
      <c r="G732" s="2">
        <v>6144.8159100000003</v>
      </c>
      <c r="H732" s="3">
        <f t="shared" si="45"/>
        <v>0.42779786424642818</v>
      </c>
      <c r="I732" s="2">
        <v>3072.1334999999999</v>
      </c>
      <c r="J732" s="3">
        <f t="shared" si="46"/>
        <v>1.0001786738759888</v>
      </c>
      <c r="K732" s="2">
        <v>39865.585169999998</v>
      </c>
      <c r="L732" s="2">
        <v>33507.091569999997</v>
      </c>
      <c r="M732" s="3">
        <f t="shared" si="47"/>
        <v>-0.15949831346724974</v>
      </c>
    </row>
    <row r="733" spans="1:13" x14ac:dyDescent="0.2">
      <c r="A733" s="1" t="s">
        <v>24</v>
      </c>
      <c r="B733" s="1" t="s">
        <v>61</v>
      </c>
      <c r="C733" s="2">
        <v>0</v>
      </c>
      <c r="D733" s="2">
        <v>0</v>
      </c>
      <c r="E733" s="3" t="str">
        <f t="shared" si="44"/>
        <v/>
      </c>
      <c r="F733" s="2">
        <v>0</v>
      </c>
      <c r="G733" s="2">
        <v>0</v>
      </c>
      <c r="H733" s="3" t="str">
        <f t="shared" si="45"/>
        <v/>
      </c>
      <c r="I733" s="2">
        <v>0</v>
      </c>
      <c r="J733" s="3" t="str">
        <f t="shared" si="46"/>
        <v/>
      </c>
      <c r="K733" s="2">
        <v>2283.7907700000001</v>
      </c>
      <c r="L733" s="2">
        <v>2046.44407</v>
      </c>
      <c r="M733" s="3">
        <f t="shared" si="47"/>
        <v>-0.10392663947932501</v>
      </c>
    </row>
    <row r="734" spans="1:13" x14ac:dyDescent="0.2">
      <c r="A734" s="1" t="s">
        <v>25</v>
      </c>
      <c r="B734" s="1" t="s">
        <v>61</v>
      </c>
      <c r="C734" s="2">
        <v>4164.3857799999996</v>
      </c>
      <c r="D734" s="2">
        <v>9121.9398700000002</v>
      </c>
      <c r="E734" s="3">
        <f t="shared" si="44"/>
        <v>1.1904646571912942</v>
      </c>
      <c r="F734" s="2">
        <v>121914.24622</v>
      </c>
      <c r="G734" s="2">
        <v>123455.96939</v>
      </c>
      <c r="H734" s="3">
        <f t="shared" si="45"/>
        <v>1.2645964009963873E-2</v>
      </c>
      <c r="I734" s="2">
        <v>100981.3835</v>
      </c>
      <c r="J734" s="3">
        <f t="shared" si="46"/>
        <v>0.222561675340881</v>
      </c>
      <c r="K734" s="2">
        <v>870027.99383000005</v>
      </c>
      <c r="L734" s="2">
        <v>853932.48462</v>
      </c>
      <c r="M734" s="3">
        <f t="shared" si="47"/>
        <v>-1.8499990028073787E-2</v>
      </c>
    </row>
    <row r="735" spans="1:13" x14ac:dyDescent="0.2">
      <c r="A735" s="1" t="s">
        <v>26</v>
      </c>
      <c r="B735" s="1" t="s">
        <v>61</v>
      </c>
      <c r="C735" s="2">
        <v>0</v>
      </c>
      <c r="D735" s="2">
        <v>0</v>
      </c>
      <c r="E735" s="3" t="str">
        <f t="shared" si="44"/>
        <v/>
      </c>
      <c r="F735" s="2">
        <v>0</v>
      </c>
      <c r="G735" s="2">
        <v>0</v>
      </c>
      <c r="H735" s="3" t="str">
        <f t="shared" si="45"/>
        <v/>
      </c>
      <c r="I735" s="2">
        <v>0</v>
      </c>
      <c r="J735" s="3" t="str">
        <f t="shared" si="46"/>
        <v/>
      </c>
      <c r="K735" s="2">
        <v>373.48399999999998</v>
      </c>
      <c r="L735" s="2">
        <v>92.424999999999997</v>
      </c>
      <c r="M735" s="3">
        <f t="shared" si="47"/>
        <v>-0.75253290636278924</v>
      </c>
    </row>
    <row r="736" spans="1:13" x14ac:dyDescent="0.2">
      <c r="A736" s="1" t="s">
        <v>27</v>
      </c>
      <c r="B736" s="1" t="s">
        <v>61</v>
      </c>
      <c r="C736" s="2">
        <v>7.82273</v>
      </c>
      <c r="D736" s="2">
        <v>27.12</v>
      </c>
      <c r="E736" s="3">
        <f t="shared" si="44"/>
        <v>2.4668204066866681</v>
      </c>
      <c r="F736" s="2">
        <v>425.21818000000002</v>
      </c>
      <c r="G736" s="2">
        <v>369.93225999999999</v>
      </c>
      <c r="H736" s="3">
        <f t="shared" si="45"/>
        <v>-0.13001777111223234</v>
      </c>
      <c r="I736" s="2">
        <v>45.942520000000002</v>
      </c>
      <c r="J736" s="3">
        <f t="shared" si="46"/>
        <v>7.0520672353192637</v>
      </c>
      <c r="K736" s="2">
        <v>5599.5986300000004</v>
      </c>
      <c r="L736" s="2">
        <v>3215.4432299999999</v>
      </c>
      <c r="M736" s="3">
        <f t="shared" si="47"/>
        <v>-0.42577255220165666</v>
      </c>
    </row>
    <row r="737" spans="1:13" x14ac:dyDescent="0.2">
      <c r="A737" s="1" t="s">
        <v>28</v>
      </c>
      <c r="B737" s="1" t="s">
        <v>61</v>
      </c>
      <c r="C737" s="2">
        <v>0</v>
      </c>
      <c r="D737" s="2">
        <v>1.21465</v>
      </c>
      <c r="E737" s="3" t="str">
        <f t="shared" si="44"/>
        <v/>
      </c>
      <c r="F737" s="2">
        <v>753.64669000000004</v>
      </c>
      <c r="G737" s="2">
        <v>681.97663999999997</v>
      </c>
      <c r="H737" s="3">
        <f t="shared" si="45"/>
        <v>-9.5097677666440839E-2</v>
      </c>
      <c r="I737" s="2">
        <v>646.16510000000005</v>
      </c>
      <c r="J737" s="3">
        <f t="shared" si="46"/>
        <v>5.5421656168059608E-2</v>
      </c>
      <c r="K737" s="2">
        <v>8727.76793</v>
      </c>
      <c r="L737" s="2">
        <v>7720.5612300000003</v>
      </c>
      <c r="M737" s="3">
        <f t="shared" si="47"/>
        <v>-0.11540255287241574</v>
      </c>
    </row>
    <row r="738" spans="1:13" x14ac:dyDescent="0.2">
      <c r="A738" s="6" t="s">
        <v>29</v>
      </c>
      <c r="B738" s="6" t="s">
        <v>61</v>
      </c>
      <c r="C738" s="5">
        <v>21360.213240000001</v>
      </c>
      <c r="D738" s="5">
        <v>34865.389260000004</v>
      </c>
      <c r="E738" s="4">
        <f t="shared" si="44"/>
        <v>0.63225848301503196</v>
      </c>
      <c r="F738" s="5">
        <v>566156.45460000006</v>
      </c>
      <c r="G738" s="5">
        <v>664977.62673000002</v>
      </c>
      <c r="H738" s="4">
        <f t="shared" si="45"/>
        <v>0.17454746179626079</v>
      </c>
      <c r="I738" s="5">
        <v>425854.68430999998</v>
      </c>
      <c r="J738" s="4">
        <f t="shared" si="46"/>
        <v>0.56151300251033764</v>
      </c>
      <c r="K738" s="5">
        <v>3910789.2251800001</v>
      </c>
      <c r="L738" s="5">
        <v>4271951.50954</v>
      </c>
      <c r="M738" s="4">
        <f t="shared" si="47"/>
        <v>9.2350229982894882E-2</v>
      </c>
    </row>
    <row r="739" spans="1:13" x14ac:dyDescent="0.2">
      <c r="A739" s="1" t="s">
        <v>3</v>
      </c>
      <c r="B739" s="1" t="s">
        <v>62</v>
      </c>
      <c r="C739" s="2">
        <v>0</v>
      </c>
      <c r="D739" s="2">
        <v>0</v>
      </c>
      <c r="E739" s="3" t="str">
        <f t="shared" si="44"/>
        <v/>
      </c>
      <c r="F739" s="2">
        <v>3.1800000000000002E-2</v>
      </c>
      <c r="G739" s="2">
        <v>1.9448799999999999</v>
      </c>
      <c r="H739" s="3">
        <f t="shared" si="45"/>
        <v>60.159748427672952</v>
      </c>
      <c r="I739" s="2">
        <v>2.5799500000000002</v>
      </c>
      <c r="J739" s="3">
        <f t="shared" si="46"/>
        <v>-0.24615593325452056</v>
      </c>
      <c r="K739" s="2">
        <v>8.8511600000000001</v>
      </c>
      <c r="L739" s="2">
        <v>120.309</v>
      </c>
      <c r="M739" s="3">
        <f t="shared" si="47"/>
        <v>12.592455678125804</v>
      </c>
    </row>
    <row r="740" spans="1:13" x14ac:dyDescent="0.2">
      <c r="A740" s="1" t="s">
        <v>5</v>
      </c>
      <c r="B740" s="1" t="s">
        <v>62</v>
      </c>
      <c r="C740" s="2">
        <v>0</v>
      </c>
      <c r="D740" s="2">
        <v>0</v>
      </c>
      <c r="E740" s="3" t="str">
        <f t="shared" si="44"/>
        <v/>
      </c>
      <c r="F740" s="2">
        <v>8.4253999999999998</v>
      </c>
      <c r="G740" s="2">
        <v>5.8193000000000001</v>
      </c>
      <c r="H740" s="3">
        <f t="shared" si="45"/>
        <v>-0.30931469129062117</v>
      </c>
      <c r="I740" s="2">
        <v>4.9722200000000001</v>
      </c>
      <c r="J740" s="3">
        <f t="shared" si="46"/>
        <v>0.17036253424023884</v>
      </c>
      <c r="K740" s="2">
        <v>26.56446</v>
      </c>
      <c r="L740" s="2">
        <v>38.43318</v>
      </c>
      <c r="M740" s="3">
        <f t="shared" si="47"/>
        <v>0.44678943219625022</v>
      </c>
    </row>
    <row r="741" spans="1:13" x14ac:dyDescent="0.2">
      <c r="A741" s="1" t="s">
        <v>6</v>
      </c>
      <c r="B741" s="1" t="s">
        <v>62</v>
      </c>
      <c r="C741" s="2">
        <v>0</v>
      </c>
      <c r="D741" s="2">
        <v>0.34772999999999998</v>
      </c>
      <c r="E741" s="3" t="str">
        <f t="shared" si="44"/>
        <v/>
      </c>
      <c r="F741" s="2">
        <v>5.5599699999999999</v>
      </c>
      <c r="G741" s="2">
        <v>28.676159999999999</v>
      </c>
      <c r="H741" s="3">
        <f t="shared" si="45"/>
        <v>4.1576105626469211</v>
      </c>
      <c r="I741" s="2">
        <v>8.7110500000000002</v>
      </c>
      <c r="J741" s="3">
        <f t="shared" si="46"/>
        <v>2.2919292163401654</v>
      </c>
      <c r="K741" s="2">
        <v>44.59751</v>
      </c>
      <c r="L741" s="2">
        <v>94.465159999999997</v>
      </c>
      <c r="M741" s="3">
        <f t="shared" si="47"/>
        <v>1.1181711714398404</v>
      </c>
    </row>
    <row r="742" spans="1:13" x14ac:dyDescent="0.2">
      <c r="A742" s="1" t="s">
        <v>7</v>
      </c>
      <c r="B742" s="1" t="s">
        <v>62</v>
      </c>
      <c r="C742" s="2">
        <v>0</v>
      </c>
      <c r="D742" s="2">
        <v>7.3295700000000004</v>
      </c>
      <c r="E742" s="3" t="str">
        <f t="shared" si="44"/>
        <v/>
      </c>
      <c r="F742" s="2">
        <v>6.5258700000000003</v>
      </c>
      <c r="G742" s="2">
        <v>23.374410000000001</v>
      </c>
      <c r="H742" s="3">
        <f t="shared" si="45"/>
        <v>2.5818074831401789</v>
      </c>
      <c r="I742" s="2">
        <v>14.62377</v>
      </c>
      <c r="J742" s="3">
        <f t="shared" si="46"/>
        <v>0.59838468466065864</v>
      </c>
      <c r="K742" s="2">
        <v>13.413349999999999</v>
      </c>
      <c r="L742" s="2">
        <v>40.262529999999998</v>
      </c>
      <c r="M742" s="3">
        <f t="shared" si="47"/>
        <v>2.0016759422515626</v>
      </c>
    </row>
    <row r="743" spans="1:13" x14ac:dyDescent="0.2">
      <c r="A743" s="1" t="s">
        <v>8</v>
      </c>
      <c r="B743" s="1" t="s">
        <v>62</v>
      </c>
      <c r="C743" s="2">
        <v>0</v>
      </c>
      <c r="D743" s="2">
        <v>0</v>
      </c>
      <c r="E743" s="3" t="str">
        <f t="shared" si="44"/>
        <v/>
      </c>
      <c r="F743" s="2">
        <v>0</v>
      </c>
      <c r="G743" s="2">
        <v>0</v>
      </c>
      <c r="H743" s="3" t="str">
        <f t="shared" si="45"/>
        <v/>
      </c>
      <c r="I743" s="2">
        <v>0</v>
      </c>
      <c r="J743" s="3" t="str">
        <f t="shared" si="46"/>
        <v/>
      </c>
      <c r="K743" s="2">
        <v>0.57743999999999995</v>
      </c>
      <c r="L743" s="2">
        <v>0.35718</v>
      </c>
      <c r="M743" s="3">
        <f t="shared" si="47"/>
        <v>-0.38144222776392345</v>
      </c>
    </row>
    <row r="744" spans="1:13" x14ac:dyDescent="0.2">
      <c r="A744" s="1" t="s">
        <v>110</v>
      </c>
      <c r="B744" s="1" t="s">
        <v>62</v>
      </c>
      <c r="C744" s="2">
        <v>0</v>
      </c>
      <c r="D744" s="2">
        <v>0</v>
      </c>
      <c r="E744" s="3" t="str">
        <f t="shared" si="44"/>
        <v/>
      </c>
      <c r="F744" s="2">
        <v>6.3830499999999999</v>
      </c>
      <c r="G744" s="2">
        <v>0.87649999999999995</v>
      </c>
      <c r="H744" s="3">
        <f t="shared" si="45"/>
        <v>-0.86268320003759957</v>
      </c>
      <c r="I744" s="2">
        <v>5.0871399999999998</v>
      </c>
      <c r="J744" s="3">
        <f t="shared" si="46"/>
        <v>-0.82770279567694227</v>
      </c>
      <c r="K744" s="2">
        <v>16.4956</v>
      </c>
      <c r="L744" s="2">
        <v>11.157859999999999</v>
      </c>
      <c r="M744" s="3">
        <f t="shared" si="47"/>
        <v>-0.32358568345498195</v>
      </c>
    </row>
    <row r="745" spans="1:13" x14ac:dyDescent="0.2">
      <c r="A745" s="1" t="s">
        <v>9</v>
      </c>
      <c r="B745" s="1" t="s">
        <v>62</v>
      </c>
      <c r="C745" s="2">
        <v>717.89031</v>
      </c>
      <c r="D745" s="2">
        <v>433.84440000000001</v>
      </c>
      <c r="E745" s="3">
        <f t="shared" si="44"/>
        <v>-0.39566756375357681</v>
      </c>
      <c r="F745" s="2">
        <v>8725.3088599999992</v>
      </c>
      <c r="G745" s="2">
        <v>8588.1624100000008</v>
      </c>
      <c r="H745" s="3">
        <f t="shared" si="45"/>
        <v>-1.5718234414454635E-2</v>
      </c>
      <c r="I745" s="2">
        <v>9584.91554</v>
      </c>
      <c r="J745" s="3">
        <f t="shared" si="46"/>
        <v>-0.10399185322398774</v>
      </c>
      <c r="K745" s="2">
        <v>57265.643459999999</v>
      </c>
      <c r="L745" s="2">
        <v>83357.938720000006</v>
      </c>
      <c r="M745" s="3">
        <f t="shared" si="47"/>
        <v>0.45563611414277472</v>
      </c>
    </row>
    <row r="746" spans="1:13" x14ac:dyDescent="0.2">
      <c r="A746" s="1" t="s">
        <v>10</v>
      </c>
      <c r="B746" s="1" t="s">
        <v>62</v>
      </c>
      <c r="C746" s="2">
        <v>0</v>
      </c>
      <c r="D746" s="2">
        <v>0</v>
      </c>
      <c r="E746" s="3" t="str">
        <f t="shared" si="44"/>
        <v/>
      </c>
      <c r="F746" s="2">
        <v>0</v>
      </c>
      <c r="G746" s="2">
        <v>0</v>
      </c>
      <c r="H746" s="3" t="str">
        <f t="shared" si="45"/>
        <v/>
      </c>
      <c r="I746" s="2">
        <v>0</v>
      </c>
      <c r="J746" s="3" t="str">
        <f t="shared" si="46"/>
        <v/>
      </c>
      <c r="K746" s="2">
        <v>0</v>
      </c>
      <c r="L746" s="2">
        <v>0</v>
      </c>
      <c r="M746" s="3" t="str">
        <f t="shared" si="47"/>
        <v/>
      </c>
    </row>
    <row r="747" spans="1:13" x14ac:dyDescent="0.2">
      <c r="A747" s="1" t="s">
        <v>11</v>
      </c>
      <c r="B747" s="1" t="s">
        <v>62</v>
      </c>
      <c r="C747" s="2">
        <v>0</v>
      </c>
      <c r="D747" s="2">
        <v>0</v>
      </c>
      <c r="E747" s="3" t="str">
        <f t="shared" si="44"/>
        <v/>
      </c>
      <c r="F747" s="2">
        <v>0</v>
      </c>
      <c r="G747" s="2">
        <v>0</v>
      </c>
      <c r="H747" s="3" t="str">
        <f t="shared" si="45"/>
        <v/>
      </c>
      <c r="I747" s="2">
        <v>0.46805999999999998</v>
      </c>
      <c r="J747" s="3">
        <f t="shared" si="46"/>
        <v>-1</v>
      </c>
      <c r="K747" s="2">
        <v>0</v>
      </c>
      <c r="L747" s="2">
        <v>0.46805999999999998</v>
      </c>
      <c r="M747" s="3" t="str">
        <f t="shared" si="47"/>
        <v/>
      </c>
    </row>
    <row r="748" spans="1:13" x14ac:dyDescent="0.2">
      <c r="A748" s="1" t="s">
        <v>12</v>
      </c>
      <c r="B748" s="1" t="s">
        <v>62</v>
      </c>
      <c r="C748" s="2">
        <v>0</v>
      </c>
      <c r="D748" s="2">
        <v>51.018770000000004</v>
      </c>
      <c r="E748" s="3" t="str">
        <f t="shared" si="44"/>
        <v/>
      </c>
      <c r="F748" s="2">
        <v>125.08393</v>
      </c>
      <c r="G748" s="2">
        <v>161.67778999999999</v>
      </c>
      <c r="H748" s="3">
        <f t="shared" si="45"/>
        <v>0.2925544472419439</v>
      </c>
      <c r="I748" s="2">
        <v>38.283459999999998</v>
      </c>
      <c r="J748" s="3">
        <f t="shared" si="46"/>
        <v>3.2231760138712646</v>
      </c>
      <c r="K748" s="2">
        <v>3487.4159800000002</v>
      </c>
      <c r="L748" s="2">
        <v>381.92406</v>
      </c>
      <c r="M748" s="3">
        <f t="shared" si="47"/>
        <v>-0.89048508632457435</v>
      </c>
    </row>
    <row r="749" spans="1:13" x14ac:dyDescent="0.2">
      <c r="A749" s="1" t="s">
        <v>13</v>
      </c>
      <c r="B749" s="1" t="s">
        <v>62</v>
      </c>
      <c r="C749" s="2">
        <v>0</v>
      </c>
      <c r="D749" s="2">
        <v>0</v>
      </c>
      <c r="E749" s="3" t="str">
        <f t="shared" ref="E749:E811" si="48">IF(C749=0,"",(D749/C749-1))</f>
        <v/>
      </c>
      <c r="F749" s="2">
        <v>5.3273000000000001</v>
      </c>
      <c r="G749" s="2">
        <v>33.11835</v>
      </c>
      <c r="H749" s="3">
        <f t="shared" ref="H749:H811" si="49">IF(F749=0,"",(G749/F749-1))</f>
        <v>5.2167232932254608</v>
      </c>
      <c r="I749" s="2">
        <v>0</v>
      </c>
      <c r="J749" s="3" t="str">
        <f t="shared" ref="J749:J811" si="50">IF(I749=0,"",(G749/I749-1))</f>
        <v/>
      </c>
      <c r="K749" s="2">
        <v>23.797509999999999</v>
      </c>
      <c r="L749" s="2">
        <v>411.06119999999999</v>
      </c>
      <c r="M749" s="3">
        <f t="shared" ref="M749:M811" si="51">IF(K749=0,"",(L749/K749-1))</f>
        <v>16.273286154727952</v>
      </c>
    </row>
    <row r="750" spans="1:13" x14ac:dyDescent="0.2">
      <c r="A750" s="1" t="s">
        <v>14</v>
      </c>
      <c r="B750" s="1" t="s">
        <v>62</v>
      </c>
      <c r="C750" s="2">
        <v>0</v>
      </c>
      <c r="D750" s="2">
        <v>0.72443000000000002</v>
      </c>
      <c r="E750" s="3" t="str">
        <f t="shared" si="48"/>
        <v/>
      </c>
      <c r="F750" s="2">
        <v>39.546039999999998</v>
      </c>
      <c r="G750" s="2">
        <v>30.712579999999999</v>
      </c>
      <c r="H750" s="3">
        <f t="shared" si="49"/>
        <v>-0.22337154364887102</v>
      </c>
      <c r="I750" s="2">
        <v>21.744499999999999</v>
      </c>
      <c r="J750" s="3">
        <f t="shared" si="50"/>
        <v>0.41242980983697031</v>
      </c>
      <c r="K750" s="2">
        <v>239.14090999999999</v>
      </c>
      <c r="L750" s="2">
        <v>164.14842999999999</v>
      </c>
      <c r="M750" s="3">
        <f t="shared" si="51"/>
        <v>-0.31359117935948311</v>
      </c>
    </row>
    <row r="751" spans="1:13" x14ac:dyDescent="0.2">
      <c r="A751" s="1" t="s">
        <v>15</v>
      </c>
      <c r="B751" s="1" t="s">
        <v>62</v>
      </c>
      <c r="C751" s="2">
        <v>0</v>
      </c>
      <c r="D751" s="2">
        <v>2.2290000000000001E-2</v>
      </c>
      <c r="E751" s="3" t="str">
        <f t="shared" si="48"/>
        <v/>
      </c>
      <c r="F751" s="2">
        <v>26.38505</v>
      </c>
      <c r="G751" s="2">
        <v>62.198239999999998</v>
      </c>
      <c r="H751" s="3">
        <f t="shared" si="49"/>
        <v>1.357328866157161</v>
      </c>
      <c r="I751" s="2">
        <v>42.006239999999998</v>
      </c>
      <c r="J751" s="3">
        <f t="shared" si="50"/>
        <v>0.48069048788941826</v>
      </c>
      <c r="K751" s="2">
        <v>305.80261000000002</v>
      </c>
      <c r="L751" s="2">
        <v>393.69619999999998</v>
      </c>
      <c r="M751" s="3">
        <f t="shared" si="51"/>
        <v>0.28741935852019029</v>
      </c>
    </row>
    <row r="752" spans="1:13" x14ac:dyDescent="0.2">
      <c r="A752" s="1" t="s">
        <v>16</v>
      </c>
      <c r="B752" s="1" t="s">
        <v>62</v>
      </c>
      <c r="C752" s="2">
        <v>0</v>
      </c>
      <c r="D752" s="2">
        <v>0</v>
      </c>
      <c r="E752" s="3" t="str">
        <f t="shared" si="48"/>
        <v/>
      </c>
      <c r="F752" s="2">
        <v>93.199749999999995</v>
      </c>
      <c r="G752" s="2">
        <v>4.8042800000000003</v>
      </c>
      <c r="H752" s="3">
        <f t="shared" si="49"/>
        <v>-0.94845179305738481</v>
      </c>
      <c r="I752" s="2">
        <v>15.611549999999999</v>
      </c>
      <c r="J752" s="3">
        <f t="shared" si="50"/>
        <v>-0.69226117842238599</v>
      </c>
      <c r="K752" s="2">
        <v>1463.6739600000001</v>
      </c>
      <c r="L752" s="2">
        <v>34.46604</v>
      </c>
      <c r="M752" s="3">
        <f t="shared" si="51"/>
        <v>-0.97645237877976598</v>
      </c>
    </row>
    <row r="753" spans="1:13" x14ac:dyDescent="0.2">
      <c r="A753" s="1" t="s">
        <v>17</v>
      </c>
      <c r="B753" s="1" t="s">
        <v>62</v>
      </c>
      <c r="C753" s="2">
        <v>0</v>
      </c>
      <c r="D753" s="2">
        <v>0</v>
      </c>
      <c r="E753" s="3" t="str">
        <f t="shared" si="48"/>
        <v/>
      </c>
      <c r="F753" s="2">
        <v>0</v>
      </c>
      <c r="G753" s="2">
        <v>19.088609999999999</v>
      </c>
      <c r="H753" s="3" t="str">
        <f t="shared" si="49"/>
        <v/>
      </c>
      <c r="I753" s="2">
        <v>0</v>
      </c>
      <c r="J753" s="3" t="str">
        <f t="shared" si="50"/>
        <v/>
      </c>
      <c r="K753" s="2">
        <v>85.110960000000006</v>
      </c>
      <c r="L753" s="2">
        <v>55.56109</v>
      </c>
      <c r="M753" s="3">
        <f t="shared" si="51"/>
        <v>-0.34719230049807925</v>
      </c>
    </row>
    <row r="754" spans="1:13" x14ac:dyDescent="0.2">
      <c r="A754" s="1" t="s">
        <v>18</v>
      </c>
      <c r="B754" s="1" t="s">
        <v>62</v>
      </c>
      <c r="C754" s="2">
        <v>0</v>
      </c>
      <c r="D754" s="2">
        <v>6.2389999999999999</v>
      </c>
      <c r="E754" s="3" t="str">
        <f t="shared" si="48"/>
        <v/>
      </c>
      <c r="F754" s="2">
        <v>1016.72347</v>
      </c>
      <c r="G754" s="2">
        <v>677.97999000000004</v>
      </c>
      <c r="H754" s="3">
        <f t="shared" si="49"/>
        <v>-0.33317169318418505</v>
      </c>
      <c r="I754" s="2">
        <v>602.58834000000002</v>
      </c>
      <c r="J754" s="3">
        <f t="shared" si="50"/>
        <v>0.12511302492178999</v>
      </c>
      <c r="K754" s="2">
        <v>6088.4598400000004</v>
      </c>
      <c r="L754" s="2">
        <v>6081.1133399999999</v>
      </c>
      <c r="M754" s="3">
        <f t="shared" si="51"/>
        <v>-1.2066269948494135E-3</v>
      </c>
    </row>
    <row r="755" spans="1:13" x14ac:dyDescent="0.2">
      <c r="A755" s="1" t="s">
        <v>19</v>
      </c>
      <c r="B755" s="1" t="s">
        <v>62</v>
      </c>
      <c r="C755" s="2">
        <v>0</v>
      </c>
      <c r="D755" s="2">
        <v>279.89247</v>
      </c>
      <c r="E755" s="3" t="str">
        <f t="shared" si="48"/>
        <v/>
      </c>
      <c r="F755" s="2">
        <v>628.63959999999997</v>
      </c>
      <c r="G755" s="2">
        <v>992.85371999999995</v>
      </c>
      <c r="H755" s="3">
        <f t="shared" si="49"/>
        <v>0.5793687193743442</v>
      </c>
      <c r="I755" s="2">
        <v>904.41666999999995</v>
      </c>
      <c r="J755" s="3">
        <f t="shared" si="50"/>
        <v>9.7783524932153254E-2</v>
      </c>
      <c r="K755" s="2">
        <v>7778.5150999999996</v>
      </c>
      <c r="L755" s="2">
        <v>5375.8695600000001</v>
      </c>
      <c r="M755" s="3">
        <f t="shared" si="51"/>
        <v>-0.30888228782894556</v>
      </c>
    </row>
    <row r="756" spans="1:13" x14ac:dyDescent="0.2">
      <c r="A756" s="1" t="s">
        <v>20</v>
      </c>
      <c r="B756" s="1" t="s">
        <v>62</v>
      </c>
      <c r="C756" s="2">
        <v>0</v>
      </c>
      <c r="D756" s="2">
        <v>1.3958200000000001</v>
      </c>
      <c r="E756" s="3" t="str">
        <f t="shared" si="48"/>
        <v/>
      </c>
      <c r="F756" s="2">
        <v>4.3484100000000003</v>
      </c>
      <c r="G756" s="2">
        <v>36.537140000000001</v>
      </c>
      <c r="H756" s="3">
        <f t="shared" si="49"/>
        <v>7.4024137558325904</v>
      </c>
      <c r="I756" s="2">
        <v>63.343310000000002</v>
      </c>
      <c r="J756" s="3">
        <f t="shared" si="50"/>
        <v>-0.4231886524401709</v>
      </c>
      <c r="K756" s="2">
        <v>56.4816</v>
      </c>
      <c r="L756" s="2">
        <v>321.82528000000002</v>
      </c>
      <c r="M756" s="3">
        <f t="shared" si="51"/>
        <v>4.6978782470751543</v>
      </c>
    </row>
    <row r="757" spans="1:13" x14ac:dyDescent="0.2">
      <c r="A757" s="1" t="s">
        <v>21</v>
      </c>
      <c r="B757" s="1" t="s">
        <v>62</v>
      </c>
      <c r="C757" s="2">
        <v>0</v>
      </c>
      <c r="D757" s="2">
        <v>0</v>
      </c>
      <c r="E757" s="3" t="str">
        <f t="shared" si="48"/>
        <v/>
      </c>
      <c r="F757" s="2">
        <v>0</v>
      </c>
      <c r="G757" s="2">
        <v>0</v>
      </c>
      <c r="H757" s="3" t="str">
        <f t="shared" si="49"/>
        <v/>
      </c>
      <c r="I757" s="2">
        <v>0</v>
      </c>
      <c r="J757" s="3" t="str">
        <f t="shared" si="50"/>
        <v/>
      </c>
      <c r="K757" s="2">
        <v>0</v>
      </c>
      <c r="L757" s="2">
        <v>0</v>
      </c>
      <c r="M757" s="3" t="str">
        <f t="shared" si="51"/>
        <v/>
      </c>
    </row>
    <row r="758" spans="1:13" x14ac:dyDescent="0.2">
      <c r="A758" s="1" t="s">
        <v>22</v>
      </c>
      <c r="B758" s="1" t="s">
        <v>62</v>
      </c>
      <c r="C758" s="2">
        <v>0</v>
      </c>
      <c r="D758" s="2">
        <v>8.7499999999999994E-2</v>
      </c>
      <c r="E758" s="3" t="str">
        <f t="shared" si="48"/>
        <v/>
      </c>
      <c r="F758" s="2">
        <v>0.40500000000000003</v>
      </c>
      <c r="G758" s="2">
        <v>1.85541</v>
      </c>
      <c r="H758" s="3">
        <f t="shared" si="49"/>
        <v>3.5812592592592587</v>
      </c>
      <c r="I758" s="2">
        <v>0.20699999999999999</v>
      </c>
      <c r="J758" s="3">
        <f t="shared" si="50"/>
        <v>7.9633333333333329</v>
      </c>
      <c r="K758" s="2">
        <v>29.411539999999999</v>
      </c>
      <c r="L758" s="2">
        <v>27.783069999999999</v>
      </c>
      <c r="M758" s="3">
        <f t="shared" si="51"/>
        <v>-5.5368403014598999E-2</v>
      </c>
    </row>
    <row r="759" spans="1:13" x14ac:dyDescent="0.2">
      <c r="A759" s="1" t="s">
        <v>23</v>
      </c>
      <c r="B759" s="1" t="s">
        <v>62</v>
      </c>
      <c r="C759" s="2">
        <v>0</v>
      </c>
      <c r="D759" s="2">
        <v>0</v>
      </c>
      <c r="E759" s="3" t="str">
        <f t="shared" si="48"/>
        <v/>
      </c>
      <c r="F759" s="2">
        <v>0</v>
      </c>
      <c r="G759" s="2">
        <v>0</v>
      </c>
      <c r="H759" s="3" t="str">
        <f t="shared" si="49"/>
        <v/>
      </c>
      <c r="I759" s="2">
        <v>0</v>
      </c>
      <c r="J759" s="3" t="str">
        <f t="shared" si="50"/>
        <v/>
      </c>
      <c r="K759" s="2">
        <v>0</v>
      </c>
      <c r="L759" s="2">
        <v>0.06</v>
      </c>
      <c r="M759" s="3" t="str">
        <f t="shared" si="51"/>
        <v/>
      </c>
    </row>
    <row r="760" spans="1:13" x14ac:dyDescent="0.2">
      <c r="A760" s="1" t="s">
        <v>25</v>
      </c>
      <c r="B760" s="1" t="s">
        <v>62</v>
      </c>
      <c r="C760" s="2">
        <v>0</v>
      </c>
      <c r="D760" s="2">
        <v>0.48437999999999998</v>
      </c>
      <c r="E760" s="3" t="str">
        <f t="shared" si="48"/>
        <v/>
      </c>
      <c r="F760" s="2">
        <v>17.693670000000001</v>
      </c>
      <c r="G760" s="2">
        <v>9.2015399999999996</v>
      </c>
      <c r="H760" s="3">
        <f t="shared" si="49"/>
        <v>-0.47995300014072839</v>
      </c>
      <c r="I760" s="2">
        <v>9.9835499999999993</v>
      </c>
      <c r="J760" s="3">
        <f t="shared" si="50"/>
        <v>-7.832985260753933E-2</v>
      </c>
      <c r="K760" s="2">
        <v>55.610849999999999</v>
      </c>
      <c r="L760" s="2">
        <v>38.730110000000003</v>
      </c>
      <c r="M760" s="3">
        <f t="shared" si="51"/>
        <v>-0.30355119549512366</v>
      </c>
    </row>
    <row r="761" spans="1:13" x14ac:dyDescent="0.2">
      <c r="A761" s="1" t="s">
        <v>27</v>
      </c>
      <c r="B761" s="1" t="s">
        <v>62</v>
      </c>
      <c r="C761" s="2">
        <v>0</v>
      </c>
      <c r="D761" s="2">
        <v>0</v>
      </c>
      <c r="E761" s="3" t="str">
        <f t="shared" si="48"/>
        <v/>
      </c>
      <c r="F761" s="2">
        <v>0</v>
      </c>
      <c r="G761" s="2">
        <v>0.47957</v>
      </c>
      <c r="H761" s="3" t="str">
        <f t="shared" si="49"/>
        <v/>
      </c>
      <c r="I761" s="2">
        <v>0</v>
      </c>
      <c r="J761" s="3" t="str">
        <f t="shared" si="50"/>
        <v/>
      </c>
      <c r="K761" s="2">
        <v>0</v>
      </c>
      <c r="L761" s="2">
        <v>5.0159099999999999</v>
      </c>
      <c r="M761" s="3" t="str">
        <f t="shared" si="51"/>
        <v/>
      </c>
    </row>
    <row r="762" spans="1:13" x14ac:dyDescent="0.2">
      <c r="A762" s="1" t="s">
        <v>28</v>
      </c>
      <c r="B762" s="1" t="s">
        <v>62</v>
      </c>
      <c r="C762" s="2">
        <v>0</v>
      </c>
      <c r="D762" s="2">
        <v>0</v>
      </c>
      <c r="E762" s="3" t="str">
        <f t="shared" si="48"/>
        <v/>
      </c>
      <c r="F762" s="2">
        <v>0</v>
      </c>
      <c r="G762" s="2">
        <v>0</v>
      </c>
      <c r="H762" s="3" t="str">
        <f t="shared" si="49"/>
        <v/>
      </c>
      <c r="I762" s="2">
        <v>0</v>
      </c>
      <c r="J762" s="3" t="str">
        <f t="shared" si="50"/>
        <v/>
      </c>
      <c r="K762" s="2">
        <v>0</v>
      </c>
      <c r="L762" s="2">
        <v>0</v>
      </c>
      <c r="M762" s="3" t="str">
        <f t="shared" si="51"/>
        <v/>
      </c>
    </row>
    <row r="763" spans="1:13" x14ac:dyDescent="0.2">
      <c r="A763" s="6" t="s">
        <v>29</v>
      </c>
      <c r="B763" s="6" t="s">
        <v>62</v>
      </c>
      <c r="C763" s="5">
        <v>717.89031</v>
      </c>
      <c r="D763" s="5">
        <v>988.75235999999995</v>
      </c>
      <c r="E763" s="4">
        <f t="shared" si="48"/>
        <v>0.37730283613940951</v>
      </c>
      <c r="F763" s="5">
        <v>10713.187169999999</v>
      </c>
      <c r="G763" s="5">
        <v>11394.910879999999</v>
      </c>
      <c r="H763" s="4">
        <f t="shared" si="49"/>
        <v>6.3634070718844749E-2</v>
      </c>
      <c r="I763" s="5">
        <v>11477.442429999999</v>
      </c>
      <c r="J763" s="4">
        <f t="shared" si="50"/>
        <v>-7.1907614003166032E-3</v>
      </c>
      <c r="K763" s="5">
        <v>77510.72494</v>
      </c>
      <c r="L763" s="5">
        <v>100864.36350000001</v>
      </c>
      <c r="M763" s="4">
        <f t="shared" si="51"/>
        <v>0.30129557655508621</v>
      </c>
    </row>
    <row r="764" spans="1:13" x14ac:dyDescent="0.2">
      <c r="A764" s="1" t="s">
        <v>5</v>
      </c>
      <c r="B764" s="1" t="s">
        <v>63</v>
      </c>
      <c r="C764" s="2">
        <v>0</v>
      </c>
      <c r="D764" s="2">
        <v>0</v>
      </c>
      <c r="E764" s="3" t="str">
        <f t="shared" si="48"/>
        <v/>
      </c>
      <c r="F764" s="2">
        <v>0</v>
      </c>
      <c r="G764" s="2">
        <v>0</v>
      </c>
      <c r="H764" s="3" t="str">
        <f t="shared" si="49"/>
        <v/>
      </c>
      <c r="I764" s="2">
        <v>0</v>
      </c>
      <c r="J764" s="3" t="str">
        <f t="shared" si="50"/>
        <v/>
      </c>
      <c r="K764" s="2">
        <v>4.0177500000000004</v>
      </c>
      <c r="L764" s="2">
        <v>3.9137400000000002</v>
      </c>
      <c r="M764" s="3">
        <f t="shared" si="51"/>
        <v>-2.5887623669964555E-2</v>
      </c>
    </row>
    <row r="765" spans="1:13" x14ac:dyDescent="0.2">
      <c r="A765" s="1" t="s">
        <v>6</v>
      </c>
      <c r="B765" s="1" t="s">
        <v>63</v>
      </c>
      <c r="C765" s="2">
        <v>0</v>
      </c>
      <c r="D765" s="2">
        <v>0</v>
      </c>
      <c r="E765" s="3" t="str">
        <f t="shared" si="48"/>
        <v/>
      </c>
      <c r="F765" s="2">
        <v>0</v>
      </c>
      <c r="G765" s="2">
        <v>0</v>
      </c>
      <c r="H765" s="3" t="str">
        <f t="shared" si="49"/>
        <v/>
      </c>
      <c r="I765" s="2">
        <v>0</v>
      </c>
      <c r="J765" s="3" t="str">
        <f t="shared" si="50"/>
        <v/>
      </c>
      <c r="K765" s="2">
        <v>0</v>
      </c>
      <c r="L765" s="2">
        <v>0.34208</v>
      </c>
      <c r="M765" s="3" t="str">
        <f t="shared" si="51"/>
        <v/>
      </c>
    </row>
    <row r="766" spans="1:13" x14ac:dyDescent="0.2">
      <c r="A766" s="1" t="s">
        <v>7</v>
      </c>
      <c r="B766" s="1" t="s">
        <v>63</v>
      </c>
      <c r="C766" s="2">
        <v>0</v>
      </c>
      <c r="D766" s="2">
        <v>0</v>
      </c>
      <c r="E766" s="3" t="str">
        <f t="shared" si="48"/>
        <v/>
      </c>
      <c r="F766" s="2">
        <v>0</v>
      </c>
      <c r="G766" s="2">
        <v>0</v>
      </c>
      <c r="H766" s="3" t="str">
        <f t="shared" si="49"/>
        <v/>
      </c>
      <c r="I766" s="2">
        <v>0</v>
      </c>
      <c r="J766" s="3" t="str">
        <f t="shared" si="50"/>
        <v/>
      </c>
      <c r="K766" s="2">
        <v>0</v>
      </c>
      <c r="L766" s="2">
        <v>0</v>
      </c>
      <c r="M766" s="3" t="str">
        <f t="shared" si="51"/>
        <v/>
      </c>
    </row>
    <row r="767" spans="1:13" x14ac:dyDescent="0.2">
      <c r="A767" s="1" t="s">
        <v>12</v>
      </c>
      <c r="B767" s="1" t="s">
        <v>63</v>
      </c>
      <c r="C767" s="2">
        <v>0</v>
      </c>
      <c r="D767" s="2">
        <v>0</v>
      </c>
      <c r="E767" s="3" t="str">
        <f t="shared" si="48"/>
        <v/>
      </c>
      <c r="F767" s="2">
        <v>0</v>
      </c>
      <c r="G767" s="2">
        <v>0</v>
      </c>
      <c r="H767" s="3" t="str">
        <f t="shared" si="49"/>
        <v/>
      </c>
      <c r="I767" s="2">
        <v>0</v>
      </c>
      <c r="J767" s="3" t="str">
        <f t="shared" si="50"/>
        <v/>
      </c>
      <c r="K767" s="2">
        <v>0</v>
      </c>
      <c r="L767" s="2">
        <v>0</v>
      </c>
      <c r="M767" s="3" t="str">
        <f t="shared" si="51"/>
        <v/>
      </c>
    </row>
    <row r="768" spans="1:13" x14ac:dyDescent="0.2">
      <c r="A768" s="1" t="s">
        <v>15</v>
      </c>
      <c r="B768" s="1" t="s">
        <v>63</v>
      </c>
      <c r="C768" s="2">
        <v>0</v>
      </c>
      <c r="D768" s="2">
        <v>0</v>
      </c>
      <c r="E768" s="3" t="str">
        <f t="shared" si="48"/>
        <v/>
      </c>
      <c r="F768" s="2">
        <v>0</v>
      </c>
      <c r="G768" s="2">
        <v>0</v>
      </c>
      <c r="H768" s="3" t="str">
        <f t="shared" si="49"/>
        <v/>
      </c>
      <c r="I768" s="2">
        <v>0</v>
      </c>
      <c r="J768" s="3" t="str">
        <f t="shared" si="50"/>
        <v/>
      </c>
      <c r="K768" s="2">
        <v>0</v>
      </c>
      <c r="L768" s="2">
        <v>0.63105</v>
      </c>
      <c r="M768" s="3" t="str">
        <f t="shared" si="51"/>
        <v/>
      </c>
    </row>
    <row r="769" spans="1:13" x14ac:dyDescent="0.2">
      <c r="A769" s="1" t="s">
        <v>16</v>
      </c>
      <c r="B769" s="1" t="s">
        <v>63</v>
      </c>
      <c r="C769" s="2">
        <v>0</v>
      </c>
      <c r="D769" s="2">
        <v>0</v>
      </c>
      <c r="E769" s="3" t="str">
        <f t="shared" si="48"/>
        <v/>
      </c>
      <c r="F769" s="2">
        <v>0</v>
      </c>
      <c r="G769" s="2">
        <v>0</v>
      </c>
      <c r="H769" s="3" t="str">
        <f t="shared" si="49"/>
        <v/>
      </c>
      <c r="I769" s="2">
        <v>0</v>
      </c>
      <c r="J769" s="3" t="str">
        <f t="shared" si="50"/>
        <v/>
      </c>
      <c r="K769" s="2">
        <v>1.59575</v>
      </c>
      <c r="L769" s="2">
        <v>0</v>
      </c>
      <c r="M769" s="3">
        <f t="shared" si="51"/>
        <v>-1</v>
      </c>
    </row>
    <row r="770" spans="1:13" x14ac:dyDescent="0.2">
      <c r="A770" s="1" t="s">
        <v>17</v>
      </c>
      <c r="B770" s="1" t="s">
        <v>63</v>
      </c>
      <c r="C770" s="2">
        <v>0</v>
      </c>
      <c r="D770" s="2">
        <v>0</v>
      </c>
      <c r="E770" s="3" t="str">
        <f t="shared" si="48"/>
        <v/>
      </c>
      <c r="F770" s="2">
        <v>11990.625980000001</v>
      </c>
      <c r="G770" s="2">
        <v>1253.77423</v>
      </c>
      <c r="H770" s="3">
        <f t="shared" si="49"/>
        <v>-0.89543713296609728</v>
      </c>
      <c r="I770" s="2">
        <v>7102.6715899999999</v>
      </c>
      <c r="J770" s="3">
        <f t="shared" si="50"/>
        <v>-0.82347850184074189</v>
      </c>
      <c r="K770" s="2">
        <v>23566.943210000001</v>
      </c>
      <c r="L770" s="2">
        <v>34296.190519999996</v>
      </c>
      <c r="M770" s="3">
        <f t="shared" si="51"/>
        <v>0.45526682074946945</v>
      </c>
    </row>
    <row r="771" spans="1:13" x14ac:dyDescent="0.2">
      <c r="A771" s="1" t="s">
        <v>18</v>
      </c>
      <c r="B771" s="1" t="s">
        <v>63</v>
      </c>
      <c r="C771" s="2">
        <v>0</v>
      </c>
      <c r="D771" s="2">
        <v>0</v>
      </c>
      <c r="E771" s="3" t="str">
        <f t="shared" si="48"/>
        <v/>
      </c>
      <c r="F771" s="2">
        <v>0</v>
      </c>
      <c r="G771" s="2">
        <v>0</v>
      </c>
      <c r="H771" s="3" t="str">
        <f t="shared" si="49"/>
        <v/>
      </c>
      <c r="I771" s="2">
        <v>0</v>
      </c>
      <c r="J771" s="3" t="str">
        <f t="shared" si="50"/>
        <v/>
      </c>
      <c r="K771" s="2">
        <v>0</v>
      </c>
      <c r="L771" s="2">
        <v>1.5405599999999999</v>
      </c>
      <c r="M771" s="3" t="str">
        <f t="shared" si="51"/>
        <v/>
      </c>
    </row>
    <row r="772" spans="1:13" x14ac:dyDescent="0.2">
      <c r="A772" s="1" t="s">
        <v>19</v>
      </c>
      <c r="B772" s="1" t="s">
        <v>63</v>
      </c>
      <c r="C772" s="2">
        <v>0</v>
      </c>
      <c r="D772" s="2">
        <v>0</v>
      </c>
      <c r="E772" s="3" t="str">
        <f t="shared" si="48"/>
        <v/>
      </c>
      <c r="F772" s="2">
        <v>0</v>
      </c>
      <c r="G772" s="2">
        <v>0</v>
      </c>
      <c r="H772" s="3" t="str">
        <f t="shared" si="49"/>
        <v/>
      </c>
      <c r="I772" s="2">
        <v>0</v>
      </c>
      <c r="J772" s="3" t="str">
        <f t="shared" si="50"/>
        <v/>
      </c>
      <c r="K772" s="2">
        <v>55.01679</v>
      </c>
      <c r="L772" s="2">
        <v>99.503500000000003</v>
      </c>
      <c r="M772" s="3">
        <f t="shared" si="51"/>
        <v>0.80860242845865793</v>
      </c>
    </row>
    <row r="773" spans="1:13" x14ac:dyDescent="0.2">
      <c r="A773" s="1" t="s">
        <v>20</v>
      </c>
      <c r="B773" s="1" t="s">
        <v>63</v>
      </c>
      <c r="C773" s="2">
        <v>0</v>
      </c>
      <c r="D773" s="2">
        <v>0</v>
      </c>
      <c r="E773" s="3" t="str">
        <f t="shared" si="48"/>
        <v/>
      </c>
      <c r="F773" s="2">
        <v>33.532119999999999</v>
      </c>
      <c r="G773" s="2">
        <v>123.88</v>
      </c>
      <c r="H773" s="3">
        <f t="shared" si="49"/>
        <v>2.6943682654123866</v>
      </c>
      <c r="I773" s="2">
        <v>11.592000000000001</v>
      </c>
      <c r="J773" s="3">
        <f t="shared" si="50"/>
        <v>9.6866804692891648</v>
      </c>
      <c r="K773" s="2">
        <v>572.67003999999997</v>
      </c>
      <c r="L773" s="2">
        <v>612.13455999999996</v>
      </c>
      <c r="M773" s="3">
        <f t="shared" si="51"/>
        <v>6.8913191268046736E-2</v>
      </c>
    </row>
    <row r="774" spans="1:13" x14ac:dyDescent="0.2">
      <c r="A774" s="6" t="s">
        <v>29</v>
      </c>
      <c r="B774" s="6" t="s">
        <v>63</v>
      </c>
      <c r="C774" s="5">
        <v>0</v>
      </c>
      <c r="D774" s="5">
        <v>0</v>
      </c>
      <c r="E774" s="4" t="str">
        <f t="shared" si="48"/>
        <v/>
      </c>
      <c r="F774" s="5">
        <v>12024.158100000001</v>
      </c>
      <c r="G774" s="5">
        <v>1377.6542300000001</v>
      </c>
      <c r="H774" s="4">
        <f t="shared" si="49"/>
        <v>-0.88542613806782866</v>
      </c>
      <c r="I774" s="5">
        <v>7114.2635899999996</v>
      </c>
      <c r="J774" s="4">
        <f t="shared" si="50"/>
        <v>-0.80635322088199435</v>
      </c>
      <c r="K774" s="5">
        <v>24200.243539999999</v>
      </c>
      <c r="L774" s="5">
        <v>35014.256009999997</v>
      </c>
      <c r="M774" s="4">
        <f t="shared" si="51"/>
        <v>0.44685552243000282</v>
      </c>
    </row>
    <row r="775" spans="1:13" x14ac:dyDescent="0.2">
      <c r="A775" s="1" t="s">
        <v>3</v>
      </c>
      <c r="B775" s="1" t="s">
        <v>64</v>
      </c>
      <c r="C775" s="2">
        <v>16.38485</v>
      </c>
      <c r="D775" s="2">
        <v>0</v>
      </c>
      <c r="E775" s="3">
        <f t="shared" si="48"/>
        <v>-1</v>
      </c>
      <c r="F775" s="2">
        <v>554.22567000000004</v>
      </c>
      <c r="G775" s="2">
        <v>493.35449</v>
      </c>
      <c r="H775" s="3">
        <f t="shared" si="49"/>
        <v>-0.10983103687709017</v>
      </c>
      <c r="I775" s="2">
        <v>165.35720000000001</v>
      </c>
      <c r="J775" s="3">
        <f t="shared" si="50"/>
        <v>1.9835682389397014</v>
      </c>
      <c r="K775" s="2">
        <v>3715.7490899999998</v>
      </c>
      <c r="L775" s="2">
        <v>3275.82411</v>
      </c>
      <c r="M775" s="3">
        <f t="shared" si="51"/>
        <v>-0.11839469494427024</v>
      </c>
    </row>
    <row r="776" spans="1:13" x14ac:dyDescent="0.2">
      <c r="A776" s="1" t="s">
        <v>5</v>
      </c>
      <c r="B776" s="1" t="s">
        <v>64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1.5115400000000001</v>
      </c>
      <c r="H776" s="3" t="str">
        <f t="shared" si="49"/>
        <v/>
      </c>
      <c r="I776" s="2">
        <v>17.099</v>
      </c>
      <c r="J776" s="3">
        <f t="shared" si="50"/>
        <v>-0.91160067840224568</v>
      </c>
      <c r="K776" s="2">
        <v>0</v>
      </c>
      <c r="L776" s="2">
        <v>36.917789999999997</v>
      </c>
      <c r="M776" s="3" t="str">
        <f t="shared" si="51"/>
        <v/>
      </c>
    </row>
    <row r="777" spans="1:13" x14ac:dyDescent="0.2">
      <c r="A777" s="1" t="s">
        <v>6</v>
      </c>
      <c r="B777" s="1" t="s">
        <v>64</v>
      </c>
      <c r="C777" s="2">
        <v>0</v>
      </c>
      <c r="D777" s="2">
        <v>0</v>
      </c>
      <c r="E777" s="3" t="str">
        <f t="shared" si="48"/>
        <v/>
      </c>
      <c r="F777" s="2">
        <v>2.9304100000000002</v>
      </c>
      <c r="G777" s="2">
        <v>9.0036699999999996</v>
      </c>
      <c r="H777" s="3">
        <f t="shared" si="49"/>
        <v>2.0724949751058723</v>
      </c>
      <c r="I777" s="2">
        <v>0</v>
      </c>
      <c r="J777" s="3" t="str">
        <f t="shared" si="50"/>
        <v/>
      </c>
      <c r="K777" s="2">
        <v>85.146240000000006</v>
      </c>
      <c r="L777" s="2">
        <v>23.86627</v>
      </c>
      <c r="M777" s="3">
        <f t="shared" si="51"/>
        <v>-0.71970259638006329</v>
      </c>
    </row>
    <row r="778" spans="1:13" x14ac:dyDescent="0.2">
      <c r="A778" s="1" t="s">
        <v>7</v>
      </c>
      <c r="B778" s="1" t="s">
        <v>64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7.3945100000000004</v>
      </c>
      <c r="H778" s="3" t="str">
        <f t="shared" si="49"/>
        <v/>
      </c>
      <c r="I778" s="2">
        <v>0</v>
      </c>
      <c r="J778" s="3" t="str">
        <f t="shared" si="50"/>
        <v/>
      </c>
      <c r="K778" s="2">
        <v>0</v>
      </c>
      <c r="L778" s="2">
        <v>7.3945100000000004</v>
      </c>
      <c r="M778" s="3" t="str">
        <f t="shared" si="51"/>
        <v/>
      </c>
    </row>
    <row r="779" spans="1:13" x14ac:dyDescent="0.2">
      <c r="A779" s="1" t="s">
        <v>110</v>
      </c>
      <c r="B779" s="1" t="s">
        <v>64</v>
      </c>
      <c r="C779" s="2">
        <v>42.730809999999998</v>
      </c>
      <c r="D779" s="2">
        <v>0</v>
      </c>
      <c r="E779" s="3">
        <f t="shared" si="48"/>
        <v>-1</v>
      </c>
      <c r="F779" s="2">
        <v>83.224729999999994</v>
      </c>
      <c r="G779" s="2">
        <v>0</v>
      </c>
      <c r="H779" s="3">
        <f t="shared" si="49"/>
        <v>-1</v>
      </c>
      <c r="I779" s="2">
        <v>0</v>
      </c>
      <c r="J779" s="3" t="str">
        <f t="shared" si="50"/>
        <v/>
      </c>
      <c r="K779" s="2">
        <v>83.224729999999994</v>
      </c>
      <c r="L779" s="2">
        <v>0</v>
      </c>
      <c r="M779" s="3">
        <f t="shared" si="51"/>
        <v>-1</v>
      </c>
    </row>
    <row r="780" spans="1:13" x14ac:dyDescent="0.2">
      <c r="A780" s="1" t="s">
        <v>11</v>
      </c>
      <c r="B780" s="1" t="s">
        <v>64</v>
      </c>
      <c r="C780" s="2">
        <v>0</v>
      </c>
      <c r="D780" s="2">
        <v>0</v>
      </c>
      <c r="E780" s="3" t="str">
        <f t="shared" si="48"/>
        <v/>
      </c>
      <c r="F780" s="2">
        <v>0</v>
      </c>
      <c r="G780" s="2">
        <v>0</v>
      </c>
      <c r="H780" s="3" t="str">
        <f t="shared" si="49"/>
        <v/>
      </c>
      <c r="I780" s="2">
        <v>0</v>
      </c>
      <c r="J780" s="3" t="str">
        <f t="shared" si="50"/>
        <v/>
      </c>
      <c r="K780" s="2">
        <v>9.1703799999999998</v>
      </c>
      <c r="L780" s="2">
        <v>0</v>
      </c>
      <c r="M780" s="3">
        <f t="shared" si="51"/>
        <v>-1</v>
      </c>
    </row>
    <row r="781" spans="1:13" x14ac:dyDescent="0.2">
      <c r="A781" s="1" t="s">
        <v>12</v>
      </c>
      <c r="B781" s="1" t="s">
        <v>64</v>
      </c>
      <c r="C781" s="2">
        <v>0</v>
      </c>
      <c r="D781" s="2">
        <v>0</v>
      </c>
      <c r="E781" s="3" t="str">
        <f t="shared" si="48"/>
        <v/>
      </c>
      <c r="F781" s="2">
        <v>0</v>
      </c>
      <c r="G781" s="2">
        <v>3.50576</v>
      </c>
      <c r="H781" s="3" t="str">
        <f t="shared" si="49"/>
        <v/>
      </c>
      <c r="I781" s="2">
        <v>9.7490900000000007</v>
      </c>
      <c r="J781" s="3">
        <f t="shared" si="50"/>
        <v>-0.64040130925040184</v>
      </c>
      <c r="K781" s="2">
        <v>6.9801799999999998</v>
      </c>
      <c r="L781" s="2">
        <v>96.574629999999999</v>
      </c>
      <c r="M781" s="3">
        <f t="shared" si="51"/>
        <v>12.835550086100932</v>
      </c>
    </row>
    <row r="782" spans="1:13" x14ac:dyDescent="0.2">
      <c r="A782" s="1" t="s">
        <v>13</v>
      </c>
      <c r="B782" s="1" t="s">
        <v>64</v>
      </c>
      <c r="C782" s="2">
        <v>0</v>
      </c>
      <c r="D782" s="2">
        <v>0</v>
      </c>
      <c r="E782" s="3" t="str">
        <f t="shared" si="48"/>
        <v/>
      </c>
      <c r="F782" s="2">
        <v>17.67989</v>
      </c>
      <c r="G782" s="2">
        <v>47.699640000000002</v>
      </c>
      <c r="H782" s="3">
        <f t="shared" si="49"/>
        <v>1.6979602248656525</v>
      </c>
      <c r="I782" s="2">
        <v>15.71153</v>
      </c>
      <c r="J782" s="3">
        <f t="shared" si="50"/>
        <v>2.0359640340565179</v>
      </c>
      <c r="K782" s="2">
        <v>286.09886</v>
      </c>
      <c r="L782" s="2">
        <v>430.39650999999998</v>
      </c>
      <c r="M782" s="3">
        <f t="shared" si="51"/>
        <v>0.50436289749634078</v>
      </c>
    </row>
    <row r="783" spans="1:13" x14ac:dyDescent="0.2">
      <c r="A783" s="1" t="s">
        <v>14</v>
      </c>
      <c r="B783" s="1" t="s">
        <v>64</v>
      </c>
      <c r="C783" s="2">
        <v>0</v>
      </c>
      <c r="D783" s="2">
        <v>0</v>
      </c>
      <c r="E783" s="3" t="str">
        <f t="shared" si="48"/>
        <v/>
      </c>
      <c r="F783" s="2">
        <v>0</v>
      </c>
      <c r="G783" s="2">
        <v>0</v>
      </c>
      <c r="H783" s="3" t="str">
        <f t="shared" si="49"/>
        <v/>
      </c>
      <c r="I783" s="2">
        <v>0</v>
      </c>
      <c r="J783" s="3" t="str">
        <f t="shared" si="50"/>
        <v/>
      </c>
      <c r="K783" s="2">
        <v>141.68641</v>
      </c>
      <c r="L783" s="2">
        <v>0</v>
      </c>
      <c r="M783" s="3">
        <f t="shared" si="51"/>
        <v>-1</v>
      </c>
    </row>
    <row r="784" spans="1:13" x14ac:dyDescent="0.2">
      <c r="A784" s="1" t="s">
        <v>15</v>
      </c>
      <c r="B784" s="1" t="s">
        <v>64</v>
      </c>
      <c r="C784" s="2">
        <v>0</v>
      </c>
      <c r="D784" s="2">
        <v>0</v>
      </c>
      <c r="E784" s="3" t="str">
        <f t="shared" si="48"/>
        <v/>
      </c>
      <c r="F784" s="2">
        <v>42.999949999999998</v>
      </c>
      <c r="G784" s="2">
        <v>75.839560000000006</v>
      </c>
      <c r="H784" s="3">
        <f t="shared" si="49"/>
        <v>0.76371274850319604</v>
      </c>
      <c r="I784" s="2">
        <v>62.457769999999996</v>
      </c>
      <c r="J784" s="3">
        <f t="shared" si="50"/>
        <v>0.21425340674186755</v>
      </c>
      <c r="K784" s="2">
        <v>784.12455</v>
      </c>
      <c r="L784" s="2">
        <v>1285.4637600000001</v>
      </c>
      <c r="M784" s="3">
        <f t="shared" si="51"/>
        <v>0.63936170599428377</v>
      </c>
    </row>
    <row r="785" spans="1:13" x14ac:dyDescent="0.2">
      <c r="A785" s="1" t="s">
        <v>17</v>
      </c>
      <c r="B785" s="1" t="s">
        <v>64</v>
      </c>
      <c r="C785" s="2">
        <v>0</v>
      </c>
      <c r="D785" s="2">
        <v>0</v>
      </c>
      <c r="E785" s="3" t="str">
        <f t="shared" si="48"/>
        <v/>
      </c>
      <c r="F785" s="2">
        <v>1300.1992600000001</v>
      </c>
      <c r="G785" s="2">
        <v>1649.8575000000001</v>
      </c>
      <c r="H785" s="3">
        <f t="shared" si="49"/>
        <v>0.26892665667260873</v>
      </c>
      <c r="I785" s="2">
        <v>555.69500000000005</v>
      </c>
      <c r="J785" s="3">
        <f t="shared" si="50"/>
        <v>1.9689982814313605</v>
      </c>
      <c r="K785" s="2">
        <v>17054.632720000001</v>
      </c>
      <c r="L785" s="2">
        <v>4856.7728800000004</v>
      </c>
      <c r="M785" s="3">
        <f t="shared" si="51"/>
        <v>-0.71522266355789332</v>
      </c>
    </row>
    <row r="786" spans="1:13" x14ac:dyDescent="0.2">
      <c r="A786" s="1" t="s">
        <v>18</v>
      </c>
      <c r="B786" s="1" t="s">
        <v>64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28.729479999999999</v>
      </c>
      <c r="H786" s="3" t="str">
        <f t="shared" si="49"/>
        <v/>
      </c>
      <c r="I786" s="2">
        <v>4.1762199999999998</v>
      </c>
      <c r="J786" s="3">
        <f t="shared" si="50"/>
        <v>5.8793023356049252</v>
      </c>
      <c r="K786" s="2">
        <v>13.61618</v>
      </c>
      <c r="L786" s="2">
        <v>74.43674</v>
      </c>
      <c r="M786" s="3">
        <f t="shared" si="51"/>
        <v>4.4667858386125916</v>
      </c>
    </row>
    <row r="787" spans="1:13" x14ac:dyDescent="0.2">
      <c r="A787" s="1" t="s">
        <v>19</v>
      </c>
      <c r="B787" s="1" t="s">
        <v>64</v>
      </c>
      <c r="C787" s="2">
        <v>0</v>
      </c>
      <c r="D787" s="2">
        <v>0</v>
      </c>
      <c r="E787" s="3" t="str">
        <f t="shared" si="48"/>
        <v/>
      </c>
      <c r="F787" s="2">
        <v>0</v>
      </c>
      <c r="G787" s="2">
        <v>3.0143300000000002</v>
      </c>
      <c r="H787" s="3" t="str">
        <f t="shared" si="49"/>
        <v/>
      </c>
      <c r="I787" s="2">
        <v>0</v>
      </c>
      <c r="J787" s="3" t="str">
        <f t="shared" si="50"/>
        <v/>
      </c>
      <c r="K787" s="2">
        <v>8.9256399999999996</v>
      </c>
      <c r="L787" s="2">
        <v>8.9023400000000006</v>
      </c>
      <c r="M787" s="3">
        <f t="shared" si="51"/>
        <v>-2.6104570652635273E-3</v>
      </c>
    </row>
    <row r="788" spans="1:13" x14ac:dyDescent="0.2">
      <c r="A788" s="1" t="s">
        <v>20</v>
      </c>
      <c r="B788" s="1" t="s">
        <v>64</v>
      </c>
      <c r="C788" s="2">
        <v>0</v>
      </c>
      <c r="D788" s="2">
        <v>0</v>
      </c>
      <c r="E788" s="3" t="str">
        <f t="shared" si="48"/>
        <v/>
      </c>
      <c r="F788" s="2">
        <v>0</v>
      </c>
      <c r="G788" s="2">
        <v>57.802169999999997</v>
      </c>
      <c r="H788" s="3" t="str">
        <f t="shared" si="49"/>
        <v/>
      </c>
      <c r="I788" s="2">
        <v>3.8496100000000002</v>
      </c>
      <c r="J788" s="3">
        <f t="shared" si="50"/>
        <v>14.015071656609368</v>
      </c>
      <c r="K788" s="2">
        <v>88.971010000000007</v>
      </c>
      <c r="L788" s="2">
        <v>162.72792000000001</v>
      </c>
      <c r="M788" s="3">
        <f t="shared" si="51"/>
        <v>0.82899935608239139</v>
      </c>
    </row>
    <row r="789" spans="1:13" x14ac:dyDescent="0.2">
      <c r="A789" s="1" t="s">
        <v>21</v>
      </c>
      <c r="B789" s="1" t="s">
        <v>64</v>
      </c>
      <c r="C789" s="2">
        <v>0</v>
      </c>
      <c r="D789" s="2">
        <v>0</v>
      </c>
      <c r="E789" s="3" t="str">
        <f t="shared" si="48"/>
        <v/>
      </c>
      <c r="F789" s="2">
        <v>0</v>
      </c>
      <c r="G789" s="2">
        <v>0</v>
      </c>
      <c r="H789" s="3" t="str">
        <f t="shared" si="49"/>
        <v/>
      </c>
      <c r="I789" s="2">
        <v>0</v>
      </c>
      <c r="J789" s="3" t="str">
        <f t="shared" si="50"/>
        <v/>
      </c>
      <c r="K789" s="2">
        <v>0</v>
      </c>
      <c r="L789" s="2">
        <v>394.29548</v>
      </c>
      <c r="M789" s="3" t="str">
        <f t="shared" si="51"/>
        <v/>
      </c>
    </row>
    <row r="790" spans="1:13" x14ac:dyDescent="0.2">
      <c r="A790" s="1" t="s">
        <v>22</v>
      </c>
      <c r="B790" s="1" t="s">
        <v>64</v>
      </c>
      <c r="C790" s="2">
        <v>0</v>
      </c>
      <c r="D790" s="2">
        <v>0</v>
      </c>
      <c r="E790" s="3" t="str">
        <f t="shared" si="48"/>
        <v/>
      </c>
      <c r="F790" s="2">
        <v>0</v>
      </c>
      <c r="G790" s="2">
        <v>0</v>
      </c>
      <c r="H790" s="3" t="str">
        <f t="shared" si="49"/>
        <v/>
      </c>
      <c r="I790" s="2">
        <v>0</v>
      </c>
      <c r="J790" s="3" t="str">
        <f t="shared" si="50"/>
        <v/>
      </c>
      <c r="K790" s="2">
        <v>0</v>
      </c>
      <c r="L790" s="2">
        <v>0</v>
      </c>
      <c r="M790" s="3" t="str">
        <f t="shared" si="51"/>
        <v/>
      </c>
    </row>
    <row r="791" spans="1:13" x14ac:dyDescent="0.2">
      <c r="A791" s="1" t="s">
        <v>23</v>
      </c>
      <c r="B791" s="1" t="s">
        <v>64</v>
      </c>
      <c r="C791" s="2">
        <v>0</v>
      </c>
      <c r="D791" s="2">
        <v>0</v>
      </c>
      <c r="E791" s="3" t="str">
        <f t="shared" si="48"/>
        <v/>
      </c>
      <c r="F791" s="2">
        <v>0</v>
      </c>
      <c r="G791" s="2">
        <v>0</v>
      </c>
      <c r="H791" s="3" t="str">
        <f t="shared" si="49"/>
        <v/>
      </c>
      <c r="I791" s="2">
        <v>0</v>
      </c>
      <c r="J791" s="3" t="str">
        <f t="shared" si="50"/>
        <v/>
      </c>
      <c r="K791" s="2">
        <v>0</v>
      </c>
      <c r="L791" s="2">
        <v>0</v>
      </c>
      <c r="M791" s="3" t="str">
        <f t="shared" si="51"/>
        <v/>
      </c>
    </row>
    <row r="792" spans="1:13" x14ac:dyDescent="0.2">
      <c r="A792" s="1" t="s">
        <v>25</v>
      </c>
      <c r="B792" s="1" t="s">
        <v>64</v>
      </c>
      <c r="C792" s="2">
        <v>0</v>
      </c>
      <c r="D792" s="2">
        <v>0</v>
      </c>
      <c r="E792" s="3" t="str">
        <f t="shared" si="48"/>
        <v/>
      </c>
      <c r="F792" s="2">
        <v>0</v>
      </c>
      <c r="G792" s="2">
        <v>9.7053200000000004</v>
      </c>
      <c r="H792" s="3" t="str">
        <f t="shared" si="49"/>
        <v/>
      </c>
      <c r="I792" s="2">
        <v>9.7547599999999992</v>
      </c>
      <c r="J792" s="3">
        <f t="shared" si="50"/>
        <v>-5.0682948632255753E-3</v>
      </c>
      <c r="K792" s="2">
        <v>845.61590000000001</v>
      </c>
      <c r="L792" s="2">
        <v>106.74491999999999</v>
      </c>
      <c r="M792" s="3">
        <f t="shared" si="51"/>
        <v>-0.87376665930713937</v>
      </c>
    </row>
    <row r="793" spans="1:13" x14ac:dyDescent="0.2">
      <c r="A793" s="1" t="s">
        <v>27</v>
      </c>
      <c r="B793" s="1" t="s">
        <v>64</v>
      </c>
      <c r="C793" s="2">
        <v>0</v>
      </c>
      <c r="D793" s="2">
        <v>0</v>
      </c>
      <c r="E793" s="3" t="str">
        <f t="shared" si="48"/>
        <v/>
      </c>
      <c r="F793" s="2">
        <v>0</v>
      </c>
      <c r="G793" s="2">
        <v>0</v>
      </c>
      <c r="H793" s="3" t="str">
        <f t="shared" si="49"/>
        <v/>
      </c>
      <c r="I793" s="2">
        <v>3.9989699999999999</v>
      </c>
      <c r="J793" s="3">
        <f t="shared" si="50"/>
        <v>-1</v>
      </c>
      <c r="K793" s="2">
        <v>0</v>
      </c>
      <c r="L793" s="2">
        <v>20.79664</v>
      </c>
      <c r="M793" s="3" t="str">
        <f t="shared" si="51"/>
        <v/>
      </c>
    </row>
    <row r="794" spans="1:13" x14ac:dyDescent="0.2">
      <c r="A794" s="1" t="s">
        <v>28</v>
      </c>
      <c r="B794" s="1" t="s">
        <v>64</v>
      </c>
      <c r="C794" s="2">
        <v>0</v>
      </c>
      <c r="D794" s="2">
        <v>0</v>
      </c>
      <c r="E794" s="3" t="str">
        <f t="shared" si="48"/>
        <v/>
      </c>
      <c r="F794" s="2">
        <v>0</v>
      </c>
      <c r="G794" s="2">
        <v>0</v>
      </c>
      <c r="H794" s="3" t="str">
        <f t="shared" si="49"/>
        <v/>
      </c>
      <c r="I794" s="2">
        <v>0</v>
      </c>
      <c r="J794" s="3" t="str">
        <f t="shared" si="50"/>
        <v/>
      </c>
      <c r="K794" s="2">
        <v>0</v>
      </c>
      <c r="L794" s="2">
        <v>0</v>
      </c>
      <c r="M794" s="3" t="str">
        <f t="shared" si="51"/>
        <v/>
      </c>
    </row>
    <row r="795" spans="1:13" x14ac:dyDescent="0.2">
      <c r="A795" s="6" t="s">
        <v>29</v>
      </c>
      <c r="B795" s="6" t="s">
        <v>64</v>
      </c>
      <c r="C795" s="5">
        <v>59.115659999999998</v>
      </c>
      <c r="D795" s="5">
        <v>0</v>
      </c>
      <c r="E795" s="4">
        <f t="shared" si="48"/>
        <v>-1</v>
      </c>
      <c r="F795" s="5">
        <v>2001.25991</v>
      </c>
      <c r="G795" s="5">
        <v>2387.41797</v>
      </c>
      <c r="H795" s="4">
        <f t="shared" si="49"/>
        <v>0.19295747547353814</v>
      </c>
      <c r="I795" s="5">
        <v>847.84915000000001</v>
      </c>
      <c r="J795" s="4">
        <f t="shared" si="50"/>
        <v>1.8158522892899049</v>
      </c>
      <c r="K795" s="5">
        <v>23123.941889999998</v>
      </c>
      <c r="L795" s="5">
        <v>10781.1145</v>
      </c>
      <c r="M795" s="4">
        <f t="shared" si="51"/>
        <v>-0.53376831029564564</v>
      </c>
    </row>
    <row r="796" spans="1:13" x14ac:dyDescent="0.2">
      <c r="A796" s="1" t="s">
        <v>3</v>
      </c>
      <c r="B796" s="1" t="s">
        <v>65</v>
      </c>
      <c r="C796" s="2">
        <v>642.59447</v>
      </c>
      <c r="D796" s="2">
        <v>2726.0332800000001</v>
      </c>
      <c r="E796" s="3">
        <f t="shared" si="48"/>
        <v>3.2422295977741609</v>
      </c>
      <c r="F796" s="2">
        <v>138746.76532000001</v>
      </c>
      <c r="G796" s="2">
        <v>165780.1335</v>
      </c>
      <c r="H796" s="3">
        <f t="shared" si="49"/>
        <v>0.19483962827999135</v>
      </c>
      <c r="I796" s="2">
        <v>131445.58507999999</v>
      </c>
      <c r="J796" s="3">
        <f t="shared" si="50"/>
        <v>0.26120731555269372</v>
      </c>
      <c r="K796" s="2">
        <v>818722.89567</v>
      </c>
      <c r="L796" s="2">
        <v>1032003.29616</v>
      </c>
      <c r="M796" s="3">
        <f t="shared" si="51"/>
        <v>0.26050376949024057</v>
      </c>
    </row>
    <row r="797" spans="1:13" x14ac:dyDescent="0.2">
      <c r="A797" s="1" t="s">
        <v>5</v>
      </c>
      <c r="B797" s="1" t="s">
        <v>65</v>
      </c>
      <c r="C797" s="2">
        <v>44.275759999999998</v>
      </c>
      <c r="D797" s="2">
        <v>291.95800000000003</v>
      </c>
      <c r="E797" s="3">
        <f t="shared" si="48"/>
        <v>5.5940821795040909</v>
      </c>
      <c r="F797" s="2">
        <v>1828.4117100000001</v>
      </c>
      <c r="G797" s="2">
        <v>2050.9042300000001</v>
      </c>
      <c r="H797" s="3">
        <f t="shared" si="49"/>
        <v>0.12168622569147725</v>
      </c>
      <c r="I797" s="2">
        <v>952.69181000000003</v>
      </c>
      <c r="J797" s="3">
        <f t="shared" si="50"/>
        <v>1.1527467838733703</v>
      </c>
      <c r="K797" s="2">
        <v>11131.482169999999</v>
      </c>
      <c r="L797" s="2">
        <v>9423.2295099999992</v>
      </c>
      <c r="M797" s="3">
        <f t="shared" si="51"/>
        <v>-0.15346138401980658</v>
      </c>
    </row>
    <row r="798" spans="1:13" x14ac:dyDescent="0.2">
      <c r="A798" s="1" t="s">
        <v>6</v>
      </c>
      <c r="B798" s="1" t="s">
        <v>65</v>
      </c>
      <c r="C798" s="2">
        <v>21.104590000000002</v>
      </c>
      <c r="D798" s="2">
        <v>13.29297</v>
      </c>
      <c r="E798" s="3">
        <f t="shared" si="48"/>
        <v>-0.37013843907889232</v>
      </c>
      <c r="F798" s="2">
        <v>1806.0505700000001</v>
      </c>
      <c r="G798" s="2">
        <v>1391.90464</v>
      </c>
      <c r="H798" s="3">
        <f t="shared" si="49"/>
        <v>-0.22931026233667429</v>
      </c>
      <c r="I798" s="2">
        <v>493.46915999999999</v>
      </c>
      <c r="J798" s="3">
        <f t="shared" si="50"/>
        <v>1.8206517302925271</v>
      </c>
      <c r="K798" s="2">
        <v>9057.6682400000009</v>
      </c>
      <c r="L798" s="2">
        <v>9260.1461299999992</v>
      </c>
      <c r="M798" s="3">
        <f t="shared" si="51"/>
        <v>2.2354306277837077E-2</v>
      </c>
    </row>
    <row r="799" spans="1:13" x14ac:dyDescent="0.2">
      <c r="A799" s="1" t="s">
        <v>7</v>
      </c>
      <c r="B799" s="1" t="s">
        <v>65</v>
      </c>
      <c r="C799" s="2">
        <v>0</v>
      </c>
      <c r="D799" s="2">
        <v>0</v>
      </c>
      <c r="E799" s="3" t="str">
        <f t="shared" si="48"/>
        <v/>
      </c>
      <c r="F799" s="2">
        <v>703.71902999999998</v>
      </c>
      <c r="G799" s="2">
        <v>382.50704999999999</v>
      </c>
      <c r="H799" s="3">
        <f t="shared" si="49"/>
        <v>-0.45644918825060055</v>
      </c>
      <c r="I799" s="2">
        <v>258.26686999999998</v>
      </c>
      <c r="J799" s="3">
        <f t="shared" si="50"/>
        <v>0.48105349323356883</v>
      </c>
      <c r="K799" s="2">
        <v>3289.6641399999999</v>
      </c>
      <c r="L799" s="2">
        <v>2969.07141</v>
      </c>
      <c r="M799" s="3">
        <f t="shared" si="51"/>
        <v>-9.7454547442037631E-2</v>
      </c>
    </row>
    <row r="800" spans="1:13" x14ac:dyDescent="0.2">
      <c r="A800" s="1" t="s">
        <v>8</v>
      </c>
      <c r="B800" s="1" t="s">
        <v>65</v>
      </c>
      <c r="C800" s="2">
        <v>2.0469999999999999E-2</v>
      </c>
      <c r="D800" s="2">
        <v>0</v>
      </c>
      <c r="E800" s="3">
        <f t="shared" si="48"/>
        <v>-1</v>
      </c>
      <c r="F800" s="2">
        <v>20.504059999999999</v>
      </c>
      <c r="G800" s="2">
        <v>26.94172</v>
      </c>
      <c r="H800" s="3">
        <f t="shared" si="49"/>
        <v>0.31397001374361966</v>
      </c>
      <c r="I800" s="2">
        <v>7.0460000000000003</v>
      </c>
      <c r="J800" s="3">
        <f t="shared" si="50"/>
        <v>2.823690036900369</v>
      </c>
      <c r="K800" s="2">
        <v>174.06719000000001</v>
      </c>
      <c r="L800" s="2">
        <v>320.43176999999997</v>
      </c>
      <c r="M800" s="3">
        <f t="shared" si="51"/>
        <v>0.84085105297557772</v>
      </c>
    </row>
    <row r="801" spans="1:13" x14ac:dyDescent="0.2">
      <c r="A801" s="1" t="s">
        <v>110</v>
      </c>
      <c r="B801" s="1" t="s">
        <v>65</v>
      </c>
      <c r="C801" s="2">
        <v>13.80499</v>
      </c>
      <c r="D801" s="2">
        <v>59.672809999999998</v>
      </c>
      <c r="E801" s="3">
        <f t="shared" si="48"/>
        <v>3.322553656322822</v>
      </c>
      <c r="F801" s="2">
        <v>788.67379000000005</v>
      </c>
      <c r="G801" s="2">
        <v>1207.8255799999999</v>
      </c>
      <c r="H801" s="3">
        <f t="shared" si="49"/>
        <v>0.53146407971792731</v>
      </c>
      <c r="I801" s="2">
        <v>492.49558000000002</v>
      </c>
      <c r="J801" s="3">
        <f t="shared" si="50"/>
        <v>1.4524597357807756</v>
      </c>
      <c r="K801" s="2">
        <v>10159.250550000001</v>
      </c>
      <c r="L801" s="2">
        <v>6476.27826</v>
      </c>
      <c r="M801" s="3">
        <f t="shared" si="51"/>
        <v>-0.3625240141360625</v>
      </c>
    </row>
    <row r="802" spans="1:13" x14ac:dyDescent="0.2">
      <c r="A802" s="1" t="s">
        <v>9</v>
      </c>
      <c r="B802" s="1" t="s">
        <v>65</v>
      </c>
      <c r="C802" s="2">
        <v>0</v>
      </c>
      <c r="D802" s="2">
        <v>0</v>
      </c>
      <c r="E802" s="3" t="str">
        <f t="shared" si="48"/>
        <v/>
      </c>
      <c r="F802" s="2">
        <v>632.57560000000001</v>
      </c>
      <c r="G802" s="2">
        <v>1197.6086600000001</v>
      </c>
      <c r="H802" s="3">
        <f t="shared" si="49"/>
        <v>0.89322613771381643</v>
      </c>
      <c r="I802" s="2">
        <v>878.14188000000001</v>
      </c>
      <c r="J802" s="3">
        <f t="shared" si="50"/>
        <v>0.36379859254634361</v>
      </c>
      <c r="K802" s="2">
        <v>10406.3217</v>
      </c>
      <c r="L802" s="2">
        <v>8212.2869499999997</v>
      </c>
      <c r="M802" s="3">
        <f t="shared" si="51"/>
        <v>-0.21083672149016885</v>
      </c>
    </row>
    <row r="803" spans="1:13" x14ac:dyDescent="0.2">
      <c r="A803" s="1" t="s">
        <v>10</v>
      </c>
      <c r="B803" s="1" t="s">
        <v>65</v>
      </c>
      <c r="C803" s="2">
        <v>0</v>
      </c>
      <c r="D803" s="2">
        <v>0</v>
      </c>
      <c r="E803" s="3" t="str">
        <f t="shared" si="48"/>
        <v/>
      </c>
      <c r="F803" s="2">
        <v>0</v>
      </c>
      <c r="G803" s="2">
        <v>5.1961399999999998</v>
      </c>
      <c r="H803" s="3" t="str">
        <f t="shared" si="49"/>
        <v/>
      </c>
      <c r="I803" s="2">
        <v>0.2</v>
      </c>
      <c r="J803" s="3">
        <f t="shared" si="50"/>
        <v>24.980699999999999</v>
      </c>
      <c r="K803" s="2">
        <v>4.3903299999999996</v>
      </c>
      <c r="L803" s="2">
        <v>7.0043100000000003</v>
      </c>
      <c r="M803" s="3">
        <f t="shared" si="51"/>
        <v>0.59539487920042466</v>
      </c>
    </row>
    <row r="804" spans="1:13" x14ac:dyDescent="0.2">
      <c r="A804" s="1" t="s">
        <v>11</v>
      </c>
      <c r="B804" s="1" t="s">
        <v>65</v>
      </c>
      <c r="C804" s="2">
        <v>0</v>
      </c>
      <c r="D804" s="2">
        <v>0</v>
      </c>
      <c r="E804" s="3" t="str">
        <f t="shared" si="48"/>
        <v/>
      </c>
      <c r="F804" s="2">
        <v>95.848680000000002</v>
      </c>
      <c r="G804" s="2">
        <v>462.45839999999998</v>
      </c>
      <c r="H804" s="3">
        <f t="shared" si="49"/>
        <v>3.8248802174427441</v>
      </c>
      <c r="I804" s="2">
        <v>69.339110000000005</v>
      </c>
      <c r="J804" s="3">
        <f t="shared" si="50"/>
        <v>5.6695173906904772</v>
      </c>
      <c r="K804" s="2">
        <v>2685.44461</v>
      </c>
      <c r="L804" s="2">
        <v>1669.11592</v>
      </c>
      <c r="M804" s="3">
        <f t="shared" si="51"/>
        <v>-0.37845825835149138</v>
      </c>
    </row>
    <row r="805" spans="1:13" x14ac:dyDescent="0.2">
      <c r="A805" s="1" t="s">
        <v>12</v>
      </c>
      <c r="B805" s="1" t="s">
        <v>65</v>
      </c>
      <c r="C805" s="2">
        <v>261.94641999999999</v>
      </c>
      <c r="D805" s="2">
        <v>93.565560000000005</v>
      </c>
      <c r="E805" s="3">
        <f t="shared" si="48"/>
        <v>-0.6428064945495342</v>
      </c>
      <c r="F805" s="2">
        <v>7598.3113700000004</v>
      </c>
      <c r="G805" s="2">
        <v>4536.36697</v>
      </c>
      <c r="H805" s="3">
        <f t="shared" si="49"/>
        <v>-0.40297695776055042</v>
      </c>
      <c r="I805" s="2">
        <v>2775.2323000000001</v>
      </c>
      <c r="J805" s="3">
        <f t="shared" si="50"/>
        <v>0.634590001709046</v>
      </c>
      <c r="K805" s="2">
        <v>42120.337890000003</v>
      </c>
      <c r="L805" s="2">
        <v>26320.658319999999</v>
      </c>
      <c r="M805" s="3">
        <f t="shared" si="51"/>
        <v>-0.37510809175514914</v>
      </c>
    </row>
    <row r="806" spans="1:13" x14ac:dyDescent="0.2">
      <c r="A806" s="1" t="s">
        <v>13</v>
      </c>
      <c r="B806" s="1" t="s">
        <v>65</v>
      </c>
      <c r="C806" s="2">
        <v>121.52275</v>
      </c>
      <c r="D806" s="2">
        <v>241.73728</v>
      </c>
      <c r="E806" s="3">
        <f t="shared" si="48"/>
        <v>0.98923477291289075</v>
      </c>
      <c r="F806" s="2">
        <v>4787.0083699999996</v>
      </c>
      <c r="G806" s="2">
        <v>5210.6847500000003</v>
      </c>
      <c r="H806" s="3">
        <f t="shared" si="49"/>
        <v>8.8505460457342089E-2</v>
      </c>
      <c r="I806" s="2">
        <v>2275.4035399999998</v>
      </c>
      <c r="J806" s="3">
        <f t="shared" si="50"/>
        <v>1.2900046775878713</v>
      </c>
      <c r="K806" s="2">
        <v>41246.02231</v>
      </c>
      <c r="L806" s="2">
        <v>39646.037250000001</v>
      </c>
      <c r="M806" s="3">
        <f t="shared" si="51"/>
        <v>-3.8791257202323903E-2</v>
      </c>
    </row>
    <row r="807" spans="1:13" x14ac:dyDescent="0.2">
      <c r="A807" s="1" t="s">
        <v>14</v>
      </c>
      <c r="B807" s="1" t="s">
        <v>65</v>
      </c>
      <c r="C807" s="2">
        <v>0.18711</v>
      </c>
      <c r="D807" s="2">
        <v>43.572929999999999</v>
      </c>
      <c r="E807" s="3">
        <f t="shared" si="48"/>
        <v>231.87333654000321</v>
      </c>
      <c r="F807" s="2">
        <v>916.54867999999999</v>
      </c>
      <c r="G807" s="2">
        <v>1076.2932699999999</v>
      </c>
      <c r="H807" s="3">
        <f t="shared" si="49"/>
        <v>0.17428925870036704</v>
      </c>
      <c r="I807" s="2">
        <v>530.78841999999997</v>
      </c>
      <c r="J807" s="3">
        <f t="shared" si="50"/>
        <v>1.0277256048653056</v>
      </c>
      <c r="K807" s="2">
        <v>11606.429249999999</v>
      </c>
      <c r="L807" s="2">
        <v>7761.4072399999995</v>
      </c>
      <c r="M807" s="3">
        <f t="shared" si="51"/>
        <v>-0.33128380203584151</v>
      </c>
    </row>
    <row r="808" spans="1:13" x14ac:dyDescent="0.2">
      <c r="A808" s="1" t="s">
        <v>15</v>
      </c>
      <c r="B808" s="1" t="s">
        <v>65</v>
      </c>
      <c r="C808" s="2">
        <v>96.52516</v>
      </c>
      <c r="D808" s="2">
        <v>176.05316999999999</v>
      </c>
      <c r="E808" s="3">
        <f t="shared" si="48"/>
        <v>0.82390964179701953</v>
      </c>
      <c r="F808" s="2">
        <v>8403.6915200000003</v>
      </c>
      <c r="G808" s="2">
        <v>12419.5358</v>
      </c>
      <c r="H808" s="3">
        <f t="shared" si="49"/>
        <v>0.47786669351708899</v>
      </c>
      <c r="I808" s="2">
        <v>4877.4187700000002</v>
      </c>
      <c r="J808" s="3">
        <f t="shared" si="50"/>
        <v>1.5463337034724209</v>
      </c>
      <c r="K808" s="2">
        <v>64458.842129999997</v>
      </c>
      <c r="L808" s="2">
        <v>74656.326929999996</v>
      </c>
      <c r="M808" s="3">
        <f t="shared" si="51"/>
        <v>0.15820148893512243</v>
      </c>
    </row>
    <row r="809" spans="1:13" x14ac:dyDescent="0.2">
      <c r="A809" s="1" t="s">
        <v>16</v>
      </c>
      <c r="B809" s="1" t="s">
        <v>65</v>
      </c>
      <c r="C809" s="2">
        <v>0</v>
      </c>
      <c r="D809" s="2">
        <v>0</v>
      </c>
      <c r="E809" s="3" t="str">
        <f t="shared" si="48"/>
        <v/>
      </c>
      <c r="F809" s="2">
        <v>148.7638</v>
      </c>
      <c r="G809" s="2">
        <v>869.63978999999995</v>
      </c>
      <c r="H809" s="3">
        <f t="shared" si="49"/>
        <v>4.8457755851894069</v>
      </c>
      <c r="I809" s="2">
        <v>786.15404999999998</v>
      </c>
      <c r="J809" s="3">
        <f t="shared" si="50"/>
        <v>0.1061951407615338</v>
      </c>
      <c r="K809" s="2">
        <v>6539.0008099999995</v>
      </c>
      <c r="L809" s="2">
        <v>11938.329019999999</v>
      </c>
      <c r="M809" s="3">
        <f t="shared" si="51"/>
        <v>0.82571150652602543</v>
      </c>
    </row>
    <row r="810" spans="1:13" x14ac:dyDescent="0.2">
      <c r="A810" s="1" t="s">
        <v>17</v>
      </c>
      <c r="B810" s="1" t="s">
        <v>65</v>
      </c>
      <c r="C810" s="2">
        <v>73.571969999999993</v>
      </c>
      <c r="D810" s="2">
        <v>48.919690000000003</v>
      </c>
      <c r="E810" s="3">
        <f t="shared" si="48"/>
        <v>-0.33507706807361548</v>
      </c>
      <c r="F810" s="2">
        <v>3400.7313100000001</v>
      </c>
      <c r="G810" s="2">
        <v>1400.8995399999999</v>
      </c>
      <c r="H810" s="3">
        <f t="shared" si="49"/>
        <v>-0.5880593283331168</v>
      </c>
      <c r="I810" s="2">
        <v>971.47841000000005</v>
      </c>
      <c r="J810" s="3">
        <f t="shared" si="50"/>
        <v>0.44202848522387628</v>
      </c>
      <c r="K810" s="2">
        <v>30270.878209999999</v>
      </c>
      <c r="L810" s="2">
        <v>12778.928029999999</v>
      </c>
      <c r="M810" s="3">
        <f t="shared" si="51"/>
        <v>-0.57784746311791924</v>
      </c>
    </row>
    <row r="811" spans="1:13" x14ac:dyDescent="0.2">
      <c r="A811" s="1" t="s">
        <v>18</v>
      </c>
      <c r="B811" s="1" t="s">
        <v>65</v>
      </c>
      <c r="C811" s="2">
        <v>22.412459999999999</v>
      </c>
      <c r="D811" s="2">
        <v>38.077739999999999</v>
      </c>
      <c r="E811" s="3">
        <f t="shared" si="48"/>
        <v>0.69895406394478776</v>
      </c>
      <c r="F811" s="2">
        <v>2821.3414499999999</v>
      </c>
      <c r="G811" s="2">
        <v>2671.8635899999999</v>
      </c>
      <c r="H811" s="3">
        <f t="shared" si="49"/>
        <v>-5.2981130660381459E-2</v>
      </c>
      <c r="I811" s="2">
        <v>2554.2911899999999</v>
      </c>
      <c r="J811" s="3">
        <f t="shared" si="50"/>
        <v>4.6029364412441875E-2</v>
      </c>
      <c r="K811" s="2">
        <v>24451.584599999998</v>
      </c>
      <c r="L811" s="2">
        <v>18548.360410000001</v>
      </c>
      <c r="M811" s="3">
        <f t="shared" si="51"/>
        <v>-0.24142501545687134</v>
      </c>
    </row>
    <row r="812" spans="1:13" x14ac:dyDescent="0.2">
      <c r="A812" s="1" t="s">
        <v>19</v>
      </c>
      <c r="B812" s="1" t="s">
        <v>65</v>
      </c>
      <c r="C812" s="2">
        <v>100.78821000000001</v>
      </c>
      <c r="D812" s="2">
        <v>34.948590000000003</v>
      </c>
      <c r="E812" s="3">
        <f t="shared" ref="E812:E872" si="52">IF(C812=0,"",(D812/C812-1))</f>
        <v>-0.65324723993014655</v>
      </c>
      <c r="F812" s="2">
        <v>1520.20848</v>
      </c>
      <c r="G812" s="2">
        <v>2112.82638</v>
      </c>
      <c r="H812" s="3">
        <f t="shared" ref="H812:H872" si="53">IF(F812=0,"",(G812/F812-1))</f>
        <v>0.38982672955488318</v>
      </c>
      <c r="I812" s="2">
        <v>1424.2238400000001</v>
      </c>
      <c r="J812" s="3">
        <f t="shared" ref="J812:J872" si="54">IF(I812=0,"",(G812/I812-1))</f>
        <v>0.48349319865338014</v>
      </c>
      <c r="K812" s="2">
        <v>12526.223819999999</v>
      </c>
      <c r="L812" s="2">
        <v>10825.927540000001</v>
      </c>
      <c r="M812" s="3">
        <f t="shared" ref="M812:M872" si="55">IF(K812=0,"",(L812/K812-1))</f>
        <v>-0.13573893492827582</v>
      </c>
    </row>
    <row r="813" spans="1:13" x14ac:dyDescent="0.2">
      <c r="A813" s="1" t="s">
        <v>20</v>
      </c>
      <c r="B813" s="1" t="s">
        <v>65</v>
      </c>
      <c r="C813" s="2">
        <v>288.74308000000002</v>
      </c>
      <c r="D813" s="2">
        <v>302.71141999999998</v>
      </c>
      <c r="E813" s="3">
        <f t="shared" si="52"/>
        <v>4.8376362820539143E-2</v>
      </c>
      <c r="F813" s="2">
        <v>6581.7708199999997</v>
      </c>
      <c r="G813" s="2">
        <v>7102.70759</v>
      </c>
      <c r="H813" s="3">
        <f t="shared" si="53"/>
        <v>7.9148421336250774E-2</v>
      </c>
      <c r="I813" s="2">
        <v>3291.0136299999999</v>
      </c>
      <c r="J813" s="3">
        <f t="shared" si="54"/>
        <v>1.1582127540444129</v>
      </c>
      <c r="K813" s="2">
        <v>39956.91678</v>
      </c>
      <c r="L813" s="2">
        <v>39461.512000000002</v>
      </c>
      <c r="M813" s="3">
        <f t="shared" si="55"/>
        <v>-1.2398473654202657E-2</v>
      </c>
    </row>
    <row r="814" spans="1:13" x14ac:dyDescent="0.2">
      <c r="A814" s="1" t="s">
        <v>21</v>
      </c>
      <c r="B814" s="1" t="s">
        <v>65</v>
      </c>
      <c r="C814" s="2">
        <v>0</v>
      </c>
      <c r="D814" s="2">
        <v>0</v>
      </c>
      <c r="E814" s="3" t="str">
        <f t="shared" si="52"/>
        <v/>
      </c>
      <c r="F814" s="2">
        <v>4.4880199999999997</v>
      </c>
      <c r="G814" s="2">
        <v>2.4331</v>
      </c>
      <c r="H814" s="3">
        <f t="shared" si="53"/>
        <v>-0.4578678348135703</v>
      </c>
      <c r="I814" s="2">
        <v>0</v>
      </c>
      <c r="J814" s="3" t="str">
        <f t="shared" si="54"/>
        <v/>
      </c>
      <c r="K814" s="2">
        <v>49.555039999999998</v>
      </c>
      <c r="L814" s="2">
        <v>2.79047</v>
      </c>
      <c r="M814" s="3">
        <f t="shared" si="55"/>
        <v>-0.94368948143317011</v>
      </c>
    </row>
    <row r="815" spans="1:13" x14ac:dyDescent="0.2">
      <c r="A815" s="1" t="s">
        <v>22</v>
      </c>
      <c r="B815" s="1" t="s">
        <v>65</v>
      </c>
      <c r="C815" s="2">
        <v>482.06038000000001</v>
      </c>
      <c r="D815" s="2">
        <v>358.86390999999998</v>
      </c>
      <c r="E815" s="3">
        <f t="shared" si="52"/>
        <v>-0.25556232188175276</v>
      </c>
      <c r="F815" s="2">
        <v>11480.49164</v>
      </c>
      <c r="G815" s="2">
        <v>9659.1213800000005</v>
      </c>
      <c r="H815" s="3">
        <f t="shared" si="53"/>
        <v>-0.15864915171873251</v>
      </c>
      <c r="I815" s="2">
        <v>6619.1609699999999</v>
      </c>
      <c r="J815" s="3">
        <f t="shared" si="54"/>
        <v>0.45926672939032653</v>
      </c>
      <c r="K815" s="2">
        <v>70642.419980000006</v>
      </c>
      <c r="L815" s="2">
        <v>67196.846680000002</v>
      </c>
      <c r="M815" s="3">
        <f t="shared" si="55"/>
        <v>-4.8774848044213392E-2</v>
      </c>
    </row>
    <row r="816" spans="1:13" x14ac:dyDescent="0.2">
      <c r="A816" s="1" t="s">
        <v>23</v>
      </c>
      <c r="B816" s="1" t="s">
        <v>65</v>
      </c>
      <c r="C816" s="2">
        <v>130.53156000000001</v>
      </c>
      <c r="D816" s="2">
        <v>94.684340000000006</v>
      </c>
      <c r="E816" s="3">
        <f t="shared" si="52"/>
        <v>-0.27462492595660393</v>
      </c>
      <c r="F816" s="2">
        <v>4500.0557600000002</v>
      </c>
      <c r="G816" s="2">
        <v>2049.63112</v>
      </c>
      <c r="H816" s="3">
        <f t="shared" si="53"/>
        <v>-0.54453206153161093</v>
      </c>
      <c r="I816" s="2">
        <v>1973.95623</v>
      </c>
      <c r="J816" s="3">
        <f t="shared" si="54"/>
        <v>3.8336660585427396E-2</v>
      </c>
      <c r="K816" s="2">
        <v>23801.205590000001</v>
      </c>
      <c r="L816" s="2">
        <v>16561.540529999998</v>
      </c>
      <c r="M816" s="3">
        <f t="shared" si="55"/>
        <v>-0.30417219970746878</v>
      </c>
    </row>
    <row r="817" spans="1:13" x14ac:dyDescent="0.2">
      <c r="A817" s="1" t="s">
        <v>24</v>
      </c>
      <c r="B817" s="1" t="s">
        <v>65</v>
      </c>
      <c r="C817" s="2">
        <v>0</v>
      </c>
      <c r="D817" s="2">
        <v>0</v>
      </c>
      <c r="E817" s="3" t="str">
        <f t="shared" si="52"/>
        <v/>
      </c>
      <c r="F817" s="2">
        <v>3.8799600000000001</v>
      </c>
      <c r="G817" s="2">
        <v>5.9667599999999998</v>
      </c>
      <c r="H817" s="3">
        <f t="shared" si="53"/>
        <v>0.53784059629480718</v>
      </c>
      <c r="I817" s="2">
        <v>0</v>
      </c>
      <c r="J817" s="3" t="str">
        <f t="shared" si="54"/>
        <v/>
      </c>
      <c r="K817" s="2">
        <v>125.24916</v>
      </c>
      <c r="L817" s="2">
        <v>264.90364</v>
      </c>
      <c r="M817" s="3">
        <f t="shared" si="55"/>
        <v>1.1150133062768646</v>
      </c>
    </row>
    <row r="818" spans="1:13" x14ac:dyDescent="0.2">
      <c r="A818" s="1" t="s">
        <v>25</v>
      </c>
      <c r="B818" s="1" t="s">
        <v>65</v>
      </c>
      <c r="C818" s="2">
        <v>44.556849999999997</v>
      </c>
      <c r="D818" s="2">
        <v>157.79894999999999</v>
      </c>
      <c r="E818" s="3">
        <f t="shared" si="52"/>
        <v>2.5415194296724297</v>
      </c>
      <c r="F818" s="2">
        <v>3660.7832100000001</v>
      </c>
      <c r="G818" s="2">
        <v>1457.5985700000001</v>
      </c>
      <c r="H818" s="3">
        <f t="shared" si="53"/>
        <v>-0.60183422880154658</v>
      </c>
      <c r="I818" s="2">
        <v>1059.95784</v>
      </c>
      <c r="J818" s="3">
        <f t="shared" si="54"/>
        <v>0.37514768511924967</v>
      </c>
      <c r="K818" s="2">
        <v>13253.04048</v>
      </c>
      <c r="L818" s="2">
        <v>10573.069390000001</v>
      </c>
      <c r="M818" s="3">
        <f t="shared" si="55"/>
        <v>-0.20221556661237927</v>
      </c>
    </row>
    <row r="819" spans="1:13" x14ac:dyDescent="0.2">
      <c r="A819" s="1" t="s">
        <v>27</v>
      </c>
      <c r="B819" s="1" t="s">
        <v>65</v>
      </c>
      <c r="C819" s="2">
        <v>1004.19253</v>
      </c>
      <c r="D819" s="2">
        <v>725.81137000000001</v>
      </c>
      <c r="E819" s="3">
        <f t="shared" si="52"/>
        <v>-0.27721891139739907</v>
      </c>
      <c r="F819" s="2">
        <v>24884.068149999999</v>
      </c>
      <c r="G819" s="2">
        <v>20937.42468</v>
      </c>
      <c r="H819" s="3">
        <f t="shared" si="53"/>
        <v>-0.15860121609576927</v>
      </c>
      <c r="I819" s="2">
        <v>27603.998650000001</v>
      </c>
      <c r="J819" s="3">
        <f t="shared" si="54"/>
        <v>-0.24150754586419321</v>
      </c>
      <c r="K819" s="2">
        <v>244620.65406</v>
      </c>
      <c r="L819" s="2">
        <v>206945.87695999999</v>
      </c>
      <c r="M819" s="3">
        <f t="shared" si="55"/>
        <v>-0.15401306665936398</v>
      </c>
    </row>
    <row r="820" spans="1:13" x14ac:dyDescent="0.2">
      <c r="A820" s="1" t="s">
        <v>28</v>
      </c>
      <c r="B820" s="1" t="s">
        <v>65</v>
      </c>
      <c r="C820" s="2">
        <v>50.161160000000002</v>
      </c>
      <c r="D820" s="2">
        <v>1.00163</v>
      </c>
      <c r="E820" s="3">
        <f t="shared" si="52"/>
        <v>-0.98003176162592731</v>
      </c>
      <c r="F820" s="2">
        <v>1706.4720500000001</v>
      </c>
      <c r="G820" s="2">
        <v>1400.4</v>
      </c>
      <c r="H820" s="3">
        <f t="shared" si="53"/>
        <v>-0.17935954474027271</v>
      </c>
      <c r="I820" s="2">
        <v>1125.2992899999999</v>
      </c>
      <c r="J820" s="3">
        <f t="shared" si="54"/>
        <v>0.24446892701762946</v>
      </c>
      <c r="K820" s="2">
        <v>17271.008580000002</v>
      </c>
      <c r="L820" s="2">
        <v>17636.10615</v>
      </c>
      <c r="M820" s="3">
        <f t="shared" si="55"/>
        <v>2.1139331169274245E-2</v>
      </c>
    </row>
    <row r="821" spans="1:13" x14ac:dyDescent="0.2">
      <c r="A821" s="6" t="s">
        <v>29</v>
      </c>
      <c r="B821" s="6" t="s">
        <v>65</v>
      </c>
      <c r="C821" s="5">
        <v>3418.8035199999999</v>
      </c>
      <c r="D821" s="5">
        <v>5408.7036399999997</v>
      </c>
      <c r="E821" s="4">
        <f t="shared" si="52"/>
        <v>0.58204576787144524</v>
      </c>
      <c r="F821" s="5">
        <v>227072.20428999999</v>
      </c>
      <c r="G821" s="5">
        <v>247975.93741000001</v>
      </c>
      <c r="H821" s="4">
        <f t="shared" si="53"/>
        <v>9.2057648294563199E-2</v>
      </c>
      <c r="I821" s="5">
        <v>194080.23434</v>
      </c>
      <c r="J821" s="4">
        <f t="shared" si="54"/>
        <v>0.27769805231986</v>
      </c>
      <c r="K821" s="5">
        <v>1509431.11252</v>
      </c>
      <c r="L821" s="5">
        <v>1639999.5359100001</v>
      </c>
      <c r="M821" s="4">
        <f t="shared" si="55"/>
        <v>8.6501743807318121E-2</v>
      </c>
    </row>
    <row r="822" spans="1:13" x14ac:dyDescent="0.2">
      <c r="A822" s="1" t="s">
        <v>3</v>
      </c>
      <c r="B822" s="1" t="s">
        <v>66</v>
      </c>
      <c r="C822" s="2">
        <v>50.796230000000001</v>
      </c>
      <c r="D822" s="2">
        <v>17.004339999999999</v>
      </c>
      <c r="E822" s="3">
        <f t="shared" si="52"/>
        <v>-0.66524405452924362</v>
      </c>
      <c r="F822" s="2">
        <v>760.57525999999996</v>
      </c>
      <c r="G822" s="2">
        <v>600.39844000000005</v>
      </c>
      <c r="H822" s="3">
        <f t="shared" si="53"/>
        <v>-0.21059956643869793</v>
      </c>
      <c r="I822" s="2">
        <v>354.47187000000002</v>
      </c>
      <c r="J822" s="3">
        <f t="shared" si="54"/>
        <v>0.69378303559038401</v>
      </c>
      <c r="K822" s="2">
        <v>4855.2047400000001</v>
      </c>
      <c r="L822" s="2">
        <v>2767.3982700000001</v>
      </c>
      <c r="M822" s="3">
        <f t="shared" si="55"/>
        <v>-0.43001409452405503</v>
      </c>
    </row>
    <row r="823" spans="1:13" x14ac:dyDescent="0.2">
      <c r="A823" s="1" t="s">
        <v>5</v>
      </c>
      <c r="B823" s="1" t="s">
        <v>66</v>
      </c>
      <c r="C823" s="2">
        <v>4.1182999999999996</v>
      </c>
      <c r="D823" s="2">
        <v>4.25</v>
      </c>
      <c r="E823" s="3">
        <f t="shared" si="52"/>
        <v>3.1979214724522365E-2</v>
      </c>
      <c r="F823" s="2">
        <v>157.72936999999999</v>
      </c>
      <c r="G823" s="2">
        <v>137.84326999999999</v>
      </c>
      <c r="H823" s="3">
        <f t="shared" si="53"/>
        <v>-0.12607734374390767</v>
      </c>
      <c r="I823" s="2">
        <v>83.508390000000006</v>
      </c>
      <c r="J823" s="3">
        <f t="shared" si="54"/>
        <v>0.65065174888415389</v>
      </c>
      <c r="K823" s="2">
        <v>1026.0793200000001</v>
      </c>
      <c r="L823" s="2">
        <v>543.45558000000005</v>
      </c>
      <c r="M823" s="3">
        <f t="shared" si="55"/>
        <v>-0.47035714548851837</v>
      </c>
    </row>
    <row r="824" spans="1:13" x14ac:dyDescent="0.2">
      <c r="A824" s="1" t="s">
        <v>6</v>
      </c>
      <c r="B824" s="1" t="s">
        <v>66</v>
      </c>
      <c r="C824" s="2">
        <v>3.3397600000000001</v>
      </c>
      <c r="D824" s="2">
        <v>9.9310700000000001</v>
      </c>
      <c r="E824" s="3">
        <f t="shared" si="52"/>
        <v>1.9735879224854482</v>
      </c>
      <c r="F824" s="2">
        <v>162.24485999999999</v>
      </c>
      <c r="G824" s="2">
        <v>231.55792</v>
      </c>
      <c r="H824" s="3">
        <f t="shared" si="53"/>
        <v>0.42721267102082616</v>
      </c>
      <c r="I824" s="2">
        <v>31.992920000000002</v>
      </c>
      <c r="J824" s="3">
        <f t="shared" si="54"/>
        <v>6.2377863602322012</v>
      </c>
      <c r="K824" s="2">
        <v>2148.7294099999999</v>
      </c>
      <c r="L824" s="2">
        <v>881.51939000000004</v>
      </c>
      <c r="M824" s="3">
        <f t="shared" si="55"/>
        <v>-0.58974853422795559</v>
      </c>
    </row>
    <row r="825" spans="1:13" x14ac:dyDescent="0.2">
      <c r="A825" s="1" t="s">
        <v>7</v>
      </c>
      <c r="B825" s="1" t="s">
        <v>66</v>
      </c>
      <c r="C825" s="2">
        <v>0</v>
      </c>
      <c r="D825" s="2">
        <v>0</v>
      </c>
      <c r="E825" s="3" t="str">
        <f t="shared" si="52"/>
        <v/>
      </c>
      <c r="F825" s="2">
        <v>62.349690000000002</v>
      </c>
      <c r="G825" s="2">
        <v>62.745699999999999</v>
      </c>
      <c r="H825" s="3">
        <f t="shared" si="53"/>
        <v>6.3514349469899756E-3</v>
      </c>
      <c r="I825" s="2">
        <v>62.301749999999998</v>
      </c>
      <c r="J825" s="3">
        <f t="shared" si="54"/>
        <v>7.125803047265844E-3</v>
      </c>
      <c r="K825" s="2">
        <v>688.25091999999995</v>
      </c>
      <c r="L825" s="2">
        <v>424.24365</v>
      </c>
      <c r="M825" s="3">
        <f t="shared" si="55"/>
        <v>-0.38359159766905937</v>
      </c>
    </row>
    <row r="826" spans="1:13" x14ac:dyDescent="0.2">
      <c r="A826" s="1" t="s">
        <v>8</v>
      </c>
      <c r="B826" s="1" t="s">
        <v>66</v>
      </c>
      <c r="C826" s="2">
        <v>0</v>
      </c>
      <c r="D826" s="2">
        <v>0</v>
      </c>
      <c r="E826" s="3" t="str">
        <f t="shared" si="52"/>
        <v/>
      </c>
      <c r="F826" s="2">
        <v>0.46451999999999999</v>
      </c>
      <c r="G826" s="2">
        <v>4.8320000000000002E-2</v>
      </c>
      <c r="H826" s="3">
        <f t="shared" si="53"/>
        <v>-0.89597864462240595</v>
      </c>
      <c r="I826" s="2">
        <v>5.1968399999999999</v>
      </c>
      <c r="J826" s="3">
        <f t="shared" si="54"/>
        <v>-0.99070204201014467</v>
      </c>
      <c r="K826" s="2">
        <v>20.681180000000001</v>
      </c>
      <c r="L826" s="2">
        <v>24.787120000000002</v>
      </c>
      <c r="M826" s="3">
        <f t="shared" si="55"/>
        <v>0.19853509325870178</v>
      </c>
    </row>
    <row r="827" spans="1:13" x14ac:dyDescent="0.2">
      <c r="A827" s="1" t="s">
        <v>110</v>
      </c>
      <c r="B827" s="1" t="s">
        <v>66</v>
      </c>
      <c r="C827" s="2">
        <v>14.054349999999999</v>
      </c>
      <c r="D827" s="2">
        <v>9.1347500000000004</v>
      </c>
      <c r="E827" s="3">
        <f t="shared" si="52"/>
        <v>-0.35004109048088305</v>
      </c>
      <c r="F827" s="2">
        <v>279.07591000000002</v>
      </c>
      <c r="G827" s="2">
        <v>232.62702999999999</v>
      </c>
      <c r="H827" s="3">
        <f t="shared" si="53"/>
        <v>-0.16643815655747585</v>
      </c>
      <c r="I827" s="2">
        <v>155.74293</v>
      </c>
      <c r="J827" s="3">
        <f t="shared" si="54"/>
        <v>0.4936602900690259</v>
      </c>
      <c r="K827" s="2">
        <v>2378.6373199999998</v>
      </c>
      <c r="L827" s="2">
        <v>1122.1192599999999</v>
      </c>
      <c r="M827" s="3">
        <f t="shared" si="55"/>
        <v>-0.52825121738189162</v>
      </c>
    </row>
    <row r="828" spans="1:13" x14ac:dyDescent="0.2">
      <c r="A828" s="1" t="s">
        <v>9</v>
      </c>
      <c r="B828" s="1" t="s">
        <v>66</v>
      </c>
      <c r="C828" s="2">
        <v>0</v>
      </c>
      <c r="D828" s="2">
        <v>0</v>
      </c>
      <c r="E828" s="3" t="str">
        <f t="shared" si="52"/>
        <v/>
      </c>
      <c r="F828" s="2">
        <v>3.8716499999999998</v>
      </c>
      <c r="G828" s="2">
        <v>1.2829999999999999E-2</v>
      </c>
      <c r="H828" s="3">
        <f t="shared" si="53"/>
        <v>-0.99668616739632976</v>
      </c>
      <c r="I828" s="2">
        <v>2.768E-2</v>
      </c>
      <c r="J828" s="3">
        <f t="shared" si="54"/>
        <v>-0.53648843930635848</v>
      </c>
      <c r="K828" s="2">
        <v>3.8716499999999998</v>
      </c>
      <c r="L828" s="2">
        <v>0.15090999999999999</v>
      </c>
      <c r="M828" s="3">
        <f t="shared" si="55"/>
        <v>-0.9610217865767825</v>
      </c>
    </row>
    <row r="829" spans="1:13" x14ac:dyDescent="0.2">
      <c r="A829" s="1" t="s">
        <v>10</v>
      </c>
      <c r="B829" s="1" t="s">
        <v>66</v>
      </c>
      <c r="C829" s="2">
        <v>0</v>
      </c>
      <c r="D829" s="2">
        <v>0</v>
      </c>
      <c r="E829" s="3" t="str">
        <f t="shared" si="52"/>
        <v/>
      </c>
      <c r="F829" s="2">
        <v>0</v>
      </c>
      <c r="G829" s="2">
        <v>0</v>
      </c>
      <c r="H829" s="3" t="str">
        <f t="shared" si="53"/>
        <v/>
      </c>
      <c r="I829" s="2">
        <v>0</v>
      </c>
      <c r="J829" s="3" t="str">
        <f t="shared" si="54"/>
        <v/>
      </c>
      <c r="K829" s="2">
        <v>3.218E-2</v>
      </c>
      <c r="L829" s="2">
        <v>0.10977000000000001</v>
      </c>
      <c r="M829" s="3">
        <f t="shared" si="55"/>
        <v>2.4111249223119953</v>
      </c>
    </row>
    <row r="830" spans="1:13" x14ac:dyDescent="0.2">
      <c r="A830" s="1" t="s">
        <v>11</v>
      </c>
      <c r="B830" s="1" t="s">
        <v>66</v>
      </c>
      <c r="C830" s="2">
        <v>0.40532000000000001</v>
      </c>
      <c r="D830" s="2">
        <v>0</v>
      </c>
      <c r="E830" s="3">
        <f t="shared" si="52"/>
        <v>-1</v>
      </c>
      <c r="F830" s="2">
        <v>98.228909999999999</v>
      </c>
      <c r="G830" s="2">
        <v>17.575500000000002</v>
      </c>
      <c r="H830" s="3">
        <f t="shared" si="53"/>
        <v>-0.82107609663998105</v>
      </c>
      <c r="I830" s="2">
        <v>4.2506300000000001</v>
      </c>
      <c r="J830" s="3">
        <f t="shared" si="54"/>
        <v>3.1347988415834829</v>
      </c>
      <c r="K830" s="2">
        <v>1268.6399699999999</v>
      </c>
      <c r="L830" s="2">
        <v>113.80918</v>
      </c>
      <c r="M830" s="3">
        <f t="shared" si="55"/>
        <v>-0.91029040335218192</v>
      </c>
    </row>
    <row r="831" spans="1:13" x14ac:dyDescent="0.2">
      <c r="A831" s="1" t="s">
        <v>12</v>
      </c>
      <c r="B831" s="1" t="s">
        <v>66</v>
      </c>
      <c r="C831" s="2">
        <v>4.4586399999999999</v>
      </c>
      <c r="D831" s="2">
        <v>9.3340000000000006E-2</v>
      </c>
      <c r="E831" s="3">
        <f t="shared" si="52"/>
        <v>-0.9790653652234762</v>
      </c>
      <c r="F831" s="2">
        <v>812.59231</v>
      </c>
      <c r="G831" s="2">
        <v>810.21999000000005</v>
      </c>
      <c r="H831" s="3">
        <f t="shared" si="53"/>
        <v>-2.9194467764529497E-3</v>
      </c>
      <c r="I831" s="2">
        <v>775.50154999999995</v>
      </c>
      <c r="J831" s="3">
        <f t="shared" si="54"/>
        <v>4.4769014323698064E-2</v>
      </c>
      <c r="K831" s="2">
        <v>5818.1219700000001</v>
      </c>
      <c r="L831" s="2">
        <v>5357.0708000000004</v>
      </c>
      <c r="M831" s="3">
        <f t="shared" si="55"/>
        <v>-7.9243984979572302E-2</v>
      </c>
    </row>
    <row r="832" spans="1:13" x14ac:dyDescent="0.2">
      <c r="A832" s="1" t="s">
        <v>13</v>
      </c>
      <c r="B832" s="1" t="s">
        <v>66</v>
      </c>
      <c r="C832" s="2">
        <v>5.3600700000000003</v>
      </c>
      <c r="D832" s="2">
        <v>5.4433999999999996</v>
      </c>
      <c r="E832" s="3">
        <f t="shared" si="52"/>
        <v>1.5546438759195258E-2</v>
      </c>
      <c r="F832" s="2">
        <v>804.80142999999998</v>
      </c>
      <c r="G832" s="2">
        <v>815.40975000000003</v>
      </c>
      <c r="H832" s="3">
        <f t="shared" si="53"/>
        <v>1.3181288706209271E-2</v>
      </c>
      <c r="I832" s="2">
        <v>883.13007000000005</v>
      </c>
      <c r="J832" s="3">
        <f t="shared" si="54"/>
        <v>-7.6682158495633646E-2</v>
      </c>
      <c r="K832" s="2">
        <v>8345.5512899999994</v>
      </c>
      <c r="L832" s="2">
        <v>7616.4173499999997</v>
      </c>
      <c r="M832" s="3">
        <f t="shared" si="55"/>
        <v>-8.736797781995298E-2</v>
      </c>
    </row>
    <row r="833" spans="1:13" x14ac:dyDescent="0.2">
      <c r="A833" s="1" t="s">
        <v>14</v>
      </c>
      <c r="B833" s="1" t="s">
        <v>66</v>
      </c>
      <c r="C833" s="2">
        <v>4.1586499999999997</v>
      </c>
      <c r="D833" s="2">
        <v>2.8216199999999998</v>
      </c>
      <c r="E833" s="3">
        <f t="shared" si="52"/>
        <v>-0.32150577711516959</v>
      </c>
      <c r="F833" s="2">
        <v>270.28464000000002</v>
      </c>
      <c r="G833" s="2">
        <v>216.21982</v>
      </c>
      <c r="H833" s="3">
        <f t="shared" si="53"/>
        <v>-0.20002919884755577</v>
      </c>
      <c r="I833" s="2">
        <v>242.42170999999999</v>
      </c>
      <c r="J833" s="3">
        <f t="shared" si="54"/>
        <v>-0.10808392532170485</v>
      </c>
      <c r="K833" s="2">
        <v>1523.9897699999999</v>
      </c>
      <c r="L833" s="2">
        <v>891.52497000000005</v>
      </c>
      <c r="M833" s="3">
        <f t="shared" si="55"/>
        <v>-0.41500593537448738</v>
      </c>
    </row>
    <row r="834" spans="1:13" x14ac:dyDescent="0.2">
      <c r="A834" s="1" t="s">
        <v>15</v>
      </c>
      <c r="B834" s="1" t="s">
        <v>66</v>
      </c>
      <c r="C834" s="2">
        <v>59.992289999999997</v>
      </c>
      <c r="D834" s="2">
        <v>49.00329</v>
      </c>
      <c r="E834" s="3">
        <f t="shared" si="52"/>
        <v>-0.18317353779960721</v>
      </c>
      <c r="F834" s="2">
        <v>1564.9693199999999</v>
      </c>
      <c r="G834" s="2">
        <v>1423.8916300000001</v>
      </c>
      <c r="H834" s="3">
        <f t="shared" si="53"/>
        <v>-9.0147256049722291E-2</v>
      </c>
      <c r="I834" s="2">
        <v>1317.26091</v>
      </c>
      <c r="J834" s="3">
        <f t="shared" si="54"/>
        <v>8.0948822811420129E-2</v>
      </c>
      <c r="K834" s="2">
        <v>10264.103510000001</v>
      </c>
      <c r="L834" s="2">
        <v>8975.4330699999991</v>
      </c>
      <c r="M834" s="3">
        <f t="shared" si="55"/>
        <v>-0.12555119292634664</v>
      </c>
    </row>
    <row r="835" spans="1:13" x14ac:dyDescent="0.2">
      <c r="A835" s="1" t="s">
        <v>16</v>
      </c>
      <c r="B835" s="1" t="s">
        <v>66</v>
      </c>
      <c r="C835" s="2">
        <v>7.492E-2</v>
      </c>
      <c r="D835" s="2">
        <v>0.1077</v>
      </c>
      <c r="E835" s="3">
        <f t="shared" si="52"/>
        <v>0.43753336892685546</v>
      </c>
      <c r="F835" s="2">
        <v>109.78461</v>
      </c>
      <c r="G835" s="2">
        <v>34.104559999999999</v>
      </c>
      <c r="H835" s="3">
        <f t="shared" si="53"/>
        <v>-0.68935026503259422</v>
      </c>
      <c r="I835" s="2">
        <v>0.84379999999999999</v>
      </c>
      <c r="J835" s="3">
        <f t="shared" si="54"/>
        <v>39.417824128940509</v>
      </c>
      <c r="K835" s="2">
        <v>804.57411000000002</v>
      </c>
      <c r="L835" s="2">
        <v>569.64313000000004</v>
      </c>
      <c r="M835" s="3">
        <f t="shared" si="55"/>
        <v>-0.29199420796674647</v>
      </c>
    </row>
    <row r="836" spans="1:13" x14ac:dyDescent="0.2">
      <c r="A836" s="1" t="s">
        <v>17</v>
      </c>
      <c r="B836" s="1" t="s">
        <v>66</v>
      </c>
      <c r="C836" s="2">
        <v>1.1217900000000001</v>
      </c>
      <c r="D836" s="2">
        <v>0.30021999999999999</v>
      </c>
      <c r="E836" s="3">
        <f t="shared" si="52"/>
        <v>-0.73237415202488876</v>
      </c>
      <c r="F836" s="2">
        <v>20.387049999999999</v>
      </c>
      <c r="G836" s="2">
        <v>30.795590000000001</v>
      </c>
      <c r="H836" s="3">
        <f t="shared" si="53"/>
        <v>0.51054664603265332</v>
      </c>
      <c r="I836" s="2">
        <v>28.398399999999999</v>
      </c>
      <c r="J836" s="3">
        <f t="shared" si="54"/>
        <v>8.4412854245309754E-2</v>
      </c>
      <c r="K836" s="2">
        <v>265.51875999999999</v>
      </c>
      <c r="L836" s="2">
        <v>159.93342000000001</v>
      </c>
      <c r="M836" s="3">
        <f t="shared" si="55"/>
        <v>-0.3976567983369611</v>
      </c>
    </row>
    <row r="837" spans="1:13" x14ac:dyDescent="0.2">
      <c r="A837" s="1" t="s">
        <v>18</v>
      </c>
      <c r="B837" s="1" t="s">
        <v>66</v>
      </c>
      <c r="C837" s="2">
        <v>3.6197499999999998</v>
      </c>
      <c r="D837" s="2">
        <v>6.7699199999999999</v>
      </c>
      <c r="E837" s="3">
        <f t="shared" si="52"/>
        <v>0.87027280889564196</v>
      </c>
      <c r="F837" s="2">
        <v>224.05473000000001</v>
      </c>
      <c r="G837" s="2">
        <v>318.44004999999999</v>
      </c>
      <c r="H837" s="3">
        <f t="shared" si="53"/>
        <v>0.42126010908138367</v>
      </c>
      <c r="I837" s="2">
        <v>28.332360000000001</v>
      </c>
      <c r="J837" s="3">
        <f t="shared" si="54"/>
        <v>10.239446696286507</v>
      </c>
      <c r="K837" s="2">
        <v>985.34582999999998</v>
      </c>
      <c r="L837" s="2">
        <v>1350.8512499999999</v>
      </c>
      <c r="M837" s="3">
        <f t="shared" si="55"/>
        <v>0.37094125622879015</v>
      </c>
    </row>
    <row r="838" spans="1:13" x14ac:dyDescent="0.2">
      <c r="A838" s="1" t="s">
        <v>19</v>
      </c>
      <c r="B838" s="1" t="s">
        <v>66</v>
      </c>
      <c r="C838" s="2">
        <v>8.23691</v>
      </c>
      <c r="D838" s="2">
        <v>2.7039599999999999</v>
      </c>
      <c r="E838" s="3">
        <f t="shared" si="52"/>
        <v>-0.67172641196759464</v>
      </c>
      <c r="F838" s="2">
        <v>377.13529999999997</v>
      </c>
      <c r="G838" s="2">
        <v>173.97784999999999</v>
      </c>
      <c r="H838" s="3">
        <f t="shared" si="53"/>
        <v>-0.53868585093996768</v>
      </c>
      <c r="I838" s="2">
        <v>137.17533</v>
      </c>
      <c r="J838" s="3">
        <f t="shared" si="54"/>
        <v>0.268288182722068</v>
      </c>
      <c r="K838" s="2">
        <v>988.85754999999995</v>
      </c>
      <c r="L838" s="2">
        <v>976.96563000000003</v>
      </c>
      <c r="M838" s="3">
        <f t="shared" si="55"/>
        <v>-1.2025918192160145E-2</v>
      </c>
    </row>
    <row r="839" spans="1:13" x14ac:dyDescent="0.2">
      <c r="A839" s="1" t="s">
        <v>20</v>
      </c>
      <c r="B839" s="1" t="s">
        <v>66</v>
      </c>
      <c r="C839" s="2">
        <v>44.916980000000002</v>
      </c>
      <c r="D839" s="2">
        <v>53.142760000000003</v>
      </c>
      <c r="E839" s="3">
        <f t="shared" si="52"/>
        <v>0.18313297109467297</v>
      </c>
      <c r="F839" s="2">
        <v>600.52275999999995</v>
      </c>
      <c r="G839" s="2">
        <v>632.26963999999998</v>
      </c>
      <c r="H839" s="3">
        <f t="shared" si="53"/>
        <v>5.2865406799902148E-2</v>
      </c>
      <c r="I839" s="2">
        <v>389.78375</v>
      </c>
      <c r="J839" s="3">
        <f t="shared" si="54"/>
        <v>0.62210364080082869</v>
      </c>
      <c r="K839" s="2">
        <v>5055.5525500000003</v>
      </c>
      <c r="L839" s="2">
        <v>2574.3494900000001</v>
      </c>
      <c r="M839" s="3">
        <f t="shared" si="55"/>
        <v>-0.49078771023752887</v>
      </c>
    </row>
    <row r="840" spans="1:13" x14ac:dyDescent="0.2">
      <c r="A840" s="1" t="s">
        <v>21</v>
      </c>
      <c r="B840" s="1" t="s">
        <v>66</v>
      </c>
      <c r="C840" s="2">
        <v>0</v>
      </c>
      <c r="D840" s="2">
        <v>0</v>
      </c>
      <c r="E840" s="3" t="str">
        <f t="shared" si="52"/>
        <v/>
      </c>
      <c r="F840" s="2">
        <v>1.6334</v>
      </c>
      <c r="G840" s="2">
        <v>0</v>
      </c>
      <c r="H840" s="3">
        <f t="shared" si="53"/>
        <v>-1</v>
      </c>
      <c r="I840" s="2">
        <v>0</v>
      </c>
      <c r="J840" s="3" t="str">
        <f t="shared" si="54"/>
        <v/>
      </c>
      <c r="K840" s="2">
        <v>2.2488600000000001</v>
      </c>
      <c r="L840" s="2">
        <v>0.71118000000000003</v>
      </c>
      <c r="M840" s="3">
        <f t="shared" si="55"/>
        <v>-0.68375977161761958</v>
      </c>
    </row>
    <row r="841" spans="1:13" x14ac:dyDescent="0.2">
      <c r="A841" s="1" t="s">
        <v>22</v>
      </c>
      <c r="B841" s="1" t="s">
        <v>66</v>
      </c>
      <c r="C841" s="2">
        <v>4.66235</v>
      </c>
      <c r="D841" s="2">
        <v>0.29798000000000002</v>
      </c>
      <c r="E841" s="3">
        <f t="shared" si="52"/>
        <v>-0.93608802427960147</v>
      </c>
      <c r="F841" s="2">
        <v>90.404039999999995</v>
      </c>
      <c r="G841" s="2">
        <v>135.54156</v>
      </c>
      <c r="H841" s="3">
        <f t="shared" si="53"/>
        <v>0.49928653630966058</v>
      </c>
      <c r="I841" s="2">
        <v>128.48509000000001</v>
      </c>
      <c r="J841" s="3">
        <f t="shared" si="54"/>
        <v>5.4920535915879309E-2</v>
      </c>
      <c r="K841" s="2">
        <v>730.46717000000001</v>
      </c>
      <c r="L841" s="2">
        <v>814.47685000000001</v>
      </c>
      <c r="M841" s="3">
        <f t="shared" si="55"/>
        <v>0.11500815293314282</v>
      </c>
    </row>
    <row r="842" spans="1:13" x14ac:dyDescent="0.2">
      <c r="A842" s="1" t="s">
        <v>23</v>
      </c>
      <c r="B842" s="1" t="s">
        <v>66</v>
      </c>
      <c r="C842" s="2">
        <v>1.51105</v>
      </c>
      <c r="D842" s="2">
        <v>0</v>
      </c>
      <c r="E842" s="3">
        <f t="shared" si="52"/>
        <v>-1</v>
      </c>
      <c r="F842" s="2">
        <v>29.713930000000001</v>
      </c>
      <c r="G842" s="2">
        <v>21.228590000000001</v>
      </c>
      <c r="H842" s="3">
        <f t="shared" si="53"/>
        <v>-0.28556774549849184</v>
      </c>
      <c r="I842" s="2">
        <v>9.5680700000000005</v>
      </c>
      <c r="J842" s="3">
        <f t="shared" si="54"/>
        <v>1.2186909167679585</v>
      </c>
      <c r="K842" s="2">
        <v>184.67362</v>
      </c>
      <c r="L842" s="2">
        <v>241.06573</v>
      </c>
      <c r="M842" s="3">
        <f t="shared" si="55"/>
        <v>0.30536093893648708</v>
      </c>
    </row>
    <row r="843" spans="1:13" x14ac:dyDescent="0.2">
      <c r="A843" s="1" t="s">
        <v>24</v>
      </c>
      <c r="B843" s="1" t="s">
        <v>66</v>
      </c>
      <c r="C843" s="2">
        <v>0</v>
      </c>
      <c r="D843" s="2">
        <v>0</v>
      </c>
      <c r="E843" s="3" t="str">
        <f t="shared" si="52"/>
        <v/>
      </c>
      <c r="F843" s="2">
        <v>4.7677100000000001</v>
      </c>
      <c r="G843" s="2">
        <v>0</v>
      </c>
      <c r="H843" s="3">
        <f t="shared" si="53"/>
        <v>-1</v>
      </c>
      <c r="I843" s="2">
        <v>0</v>
      </c>
      <c r="J843" s="3" t="str">
        <f t="shared" si="54"/>
        <v/>
      </c>
      <c r="K843" s="2">
        <v>15.287050000000001</v>
      </c>
      <c r="L843" s="2">
        <v>5.4313200000000004</v>
      </c>
      <c r="M843" s="3">
        <f t="shared" si="55"/>
        <v>-0.64471104627773179</v>
      </c>
    </row>
    <row r="844" spans="1:13" x14ac:dyDescent="0.2">
      <c r="A844" s="1" t="s">
        <v>25</v>
      </c>
      <c r="B844" s="1" t="s">
        <v>66</v>
      </c>
      <c r="C844" s="2">
        <v>15.6968</v>
      </c>
      <c r="D844" s="2">
        <v>1.2279899999999999</v>
      </c>
      <c r="E844" s="3">
        <f t="shared" si="52"/>
        <v>-0.92176813108404265</v>
      </c>
      <c r="F844" s="2">
        <v>257.70413000000002</v>
      </c>
      <c r="G844" s="2">
        <v>121.46527</v>
      </c>
      <c r="H844" s="3">
        <f t="shared" si="53"/>
        <v>-0.52866385959743845</v>
      </c>
      <c r="I844" s="2">
        <v>170.56190000000001</v>
      </c>
      <c r="J844" s="3">
        <f t="shared" si="54"/>
        <v>-0.28785226946932463</v>
      </c>
      <c r="K844" s="2">
        <v>1848.6542899999999</v>
      </c>
      <c r="L844" s="2">
        <v>981.30056000000002</v>
      </c>
      <c r="M844" s="3">
        <f t="shared" si="55"/>
        <v>-0.46918114148860135</v>
      </c>
    </row>
    <row r="845" spans="1:13" x14ac:dyDescent="0.2">
      <c r="A845" s="1" t="s">
        <v>27</v>
      </c>
      <c r="B845" s="1" t="s">
        <v>66</v>
      </c>
      <c r="C845" s="2">
        <v>0</v>
      </c>
      <c r="D845" s="2">
        <v>0</v>
      </c>
      <c r="E845" s="3" t="str">
        <f t="shared" si="52"/>
        <v/>
      </c>
      <c r="F845" s="2">
        <v>148.01560000000001</v>
      </c>
      <c r="G845" s="2">
        <v>16.60135</v>
      </c>
      <c r="H845" s="3">
        <f t="shared" si="53"/>
        <v>-0.88784053842973309</v>
      </c>
      <c r="I845" s="2">
        <v>43.593640000000001</v>
      </c>
      <c r="J845" s="3">
        <f t="shared" si="54"/>
        <v>-0.61917954086880567</v>
      </c>
      <c r="K845" s="2">
        <v>996.05925000000002</v>
      </c>
      <c r="L845" s="2">
        <v>143.26452</v>
      </c>
      <c r="M845" s="3">
        <f t="shared" si="55"/>
        <v>-0.85616867671275576</v>
      </c>
    </row>
    <row r="846" spans="1:13" x14ac:dyDescent="0.2">
      <c r="A846" s="1" t="s">
        <v>28</v>
      </c>
      <c r="B846" s="1" t="s">
        <v>66</v>
      </c>
      <c r="C846" s="2">
        <v>0</v>
      </c>
      <c r="D846" s="2">
        <v>0</v>
      </c>
      <c r="E846" s="3" t="str">
        <f t="shared" si="52"/>
        <v/>
      </c>
      <c r="F846" s="2">
        <v>28.046220000000002</v>
      </c>
      <c r="G846" s="2">
        <v>3.4675199999999999</v>
      </c>
      <c r="H846" s="3">
        <f t="shared" si="53"/>
        <v>-0.87636408756688067</v>
      </c>
      <c r="I846" s="2">
        <v>2.5497999999999998</v>
      </c>
      <c r="J846" s="3">
        <f t="shared" si="54"/>
        <v>0.35991842497450777</v>
      </c>
      <c r="K846" s="2">
        <v>199.57074</v>
      </c>
      <c r="L846" s="2">
        <v>106.26567</v>
      </c>
      <c r="M846" s="3">
        <f t="shared" si="55"/>
        <v>-0.46752880707863287</v>
      </c>
    </row>
    <row r="847" spans="1:13" x14ac:dyDescent="0.2">
      <c r="A847" s="6" t="s">
        <v>29</v>
      </c>
      <c r="B847" s="6" t="s">
        <v>66</v>
      </c>
      <c r="C847" s="5">
        <v>226.52415999999999</v>
      </c>
      <c r="D847" s="5">
        <v>162.23233999999999</v>
      </c>
      <c r="E847" s="4">
        <f t="shared" si="52"/>
        <v>-0.28381882091517308</v>
      </c>
      <c r="F847" s="5">
        <v>6869.3573500000002</v>
      </c>
      <c r="G847" s="5">
        <v>6036.44218</v>
      </c>
      <c r="H847" s="4">
        <f t="shared" si="53"/>
        <v>-0.12125081394986681</v>
      </c>
      <c r="I847" s="5">
        <v>4855.0993900000003</v>
      </c>
      <c r="J847" s="4">
        <f t="shared" si="54"/>
        <v>0.24332000132339204</v>
      </c>
      <c r="K847" s="5">
        <v>50420.055119999997</v>
      </c>
      <c r="L847" s="5">
        <v>36642.623950000001</v>
      </c>
      <c r="M847" s="4">
        <f t="shared" si="55"/>
        <v>-0.27325299699117023</v>
      </c>
    </row>
    <row r="848" spans="1:13" x14ac:dyDescent="0.2">
      <c r="A848" s="1" t="s">
        <v>3</v>
      </c>
      <c r="B848" s="1" t="s">
        <v>67</v>
      </c>
      <c r="C848" s="2">
        <v>0</v>
      </c>
      <c r="D848" s="2">
        <v>0</v>
      </c>
      <c r="E848" s="3" t="str">
        <f t="shared" si="52"/>
        <v/>
      </c>
      <c r="F848" s="2">
        <v>91.941419999999994</v>
      </c>
      <c r="G848" s="2">
        <v>426.54183</v>
      </c>
      <c r="H848" s="3">
        <f t="shared" si="53"/>
        <v>3.6392782491286306</v>
      </c>
      <c r="I848" s="2">
        <v>35.200000000000003</v>
      </c>
      <c r="J848" s="3">
        <f t="shared" si="54"/>
        <v>11.117665624999999</v>
      </c>
      <c r="K848" s="2">
        <v>267.31209000000001</v>
      </c>
      <c r="L848" s="2">
        <v>2246.02862</v>
      </c>
      <c r="M848" s="3">
        <f t="shared" si="55"/>
        <v>7.4022709934294397</v>
      </c>
    </row>
    <row r="849" spans="1:13" x14ac:dyDescent="0.2">
      <c r="A849" s="1" t="s">
        <v>5</v>
      </c>
      <c r="B849" s="1" t="s">
        <v>67</v>
      </c>
      <c r="C849" s="2">
        <v>0</v>
      </c>
      <c r="D849" s="2">
        <v>0</v>
      </c>
      <c r="E849" s="3" t="str">
        <f t="shared" si="52"/>
        <v/>
      </c>
      <c r="F849" s="2">
        <v>1821.1540600000001</v>
      </c>
      <c r="G849" s="2">
        <v>2577.85556</v>
      </c>
      <c r="H849" s="3">
        <f t="shared" si="53"/>
        <v>0.41550658267757967</v>
      </c>
      <c r="I849" s="2">
        <v>1419.6985999999999</v>
      </c>
      <c r="J849" s="3">
        <f t="shared" si="54"/>
        <v>0.81577664442297837</v>
      </c>
      <c r="K849" s="2">
        <v>10735.178809999999</v>
      </c>
      <c r="L849" s="2">
        <v>9157.6921999999995</v>
      </c>
      <c r="M849" s="3">
        <f t="shared" si="55"/>
        <v>-0.14694553653177578</v>
      </c>
    </row>
    <row r="850" spans="1:13" x14ac:dyDescent="0.2">
      <c r="A850" s="1" t="s">
        <v>6</v>
      </c>
      <c r="B850" s="1" t="s">
        <v>67</v>
      </c>
      <c r="C850" s="2">
        <v>0</v>
      </c>
      <c r="D850" s="2">
        <v>0</v>
      </c>
      <c r="E850" s="3" t="str">
        <f t="shared" si="52"/>
        <v/>
      </c>
      <c r="F850" s="2">
        <v>80.796599999999998</v>
      </c>
      <c r="G850" s="2">
        <v>358.58958000000001</v>
      </c>
      <c r="H850" s="3">
        <f t="shared" si="53"/>
        <v>3.4381766064413606</v>
      </c>
      <c r="I850" s="2">
        <v>745.48557000000005</v>
      </c>
      <c r="J850" s="3">
        <f t="shared" si="54"/>
        <v>-0.51898521657501706</v>
      </c>
      <c r="K850" s="2">
        <v>1065.6568400000001</v>
      </c>
      <c r="L850" s="2">
        <v>3534.0434599999999</v>
      </c>
      <c r="M850" s="3">
        <f t="shared" si="55"/>
        <v>2.3163053314611104</v>
      </c>
    </row>
    <row r="851" spans="1:13" x14ac:dyDescent="0.2">
      <c r="A851" s="1" t="s">
        <v>7</v>
      </c>
      <c r="B851" s="1" t="s">
        <v>67</v>
      </c>
      <c r="C851" s="2">
        <v>0</v>
      </c>
      <c r="D851" s="2">
        <v>0</v>
      </c>
      <c r="E851" s="3" t="str">
        <f t="shared" si="52"/>
        <v/>
      </c>
      <c r="F851" s="2">
        <v>0</v>
      </c>
      <c r="G851" s="2">
        <v>0</v>
      </c>
      <c r="H851" s="3" t="str">
        <f t="shared" si="53"/>
        <v/>
      </c>
      <c r="I851" s="2">
        <v>0</v>
      </c>
      <c r="J851" s="3" t="str">
        <f t="shared" si="54"/>
        <v/>
      </c>
      <c r="K851" s="2">
        <v>13.979799999999999</v>
      </c>
      <c r="L851" s="2">
        <v>15.282500000000001</v>
      </c>
      <c r="M851" s="3">
        <f t="shared" si="55"/>
        <v>9.3184451851958006E-2</v>
      </c>
    </row>
    <row r="852" spans="1:13" x14ac:dyDescent="0.2">
      <c r="A852" s="1" t="s">
        <v>8</v>
      </c>
      <c r="B852" s="1" t="s">
        <v>67</v>
      </c>
      <c r="C852" s="2">
        <v>0</v>
      </c>
      <c r="D852" s="2">
        <v>0</v>
      </c>
      <c r="E852" s="3" t="str">
        <f t="shared" si="52"/>
        <v/>
      </c>
      <c r="F852" s="2">
        <v>13.87158</v>
      </c>
      <c r="G852" s="2">
        <v>9.1752800000000008</v>
      </c>
      <c r="H852" s="3">
        <f t="shared" si="53"/>
        <v>-0.33855552143303058</v>
      </c>
      <c r="I852" s="2">
        <v>0</v>
      </c>
      <c r="J852" s="3" t="str">
        <f t="shared" si="54"/>
        <v/>
      </c>
      <c r="K852" s="2">
        <v>29.84477</v>
      </c>
      <c r="L852" s="2">
        <v>27.718610000000002</v>
      </c>
      <c r="M852" s="3">
        <f t="shared" si="55"/>
        <v>-7.1240622728873437E-2</v>
      </c>
    </row>
    <row r="853" spans="1:13" x14ac:dyDescent="0.2">
      <c r="A853" s="1" t="s">
        <v>110</v>
      </c>
      <c r="B853" s="1" t="s">
        <v>67</v>
      </c>
      <c r="C853" s="2">
        <v>0</v>
      </c>
      <c r="D853" s="2">
        <v>0</v>
      </c>
      <c r="E853" s="3" t="str">
        <f t="shared" si="52"/>
        <v/>
      </c>
      <c r="F853" s="2">
        <v>5.9659999999999998E-2</v>
      </c>
      <c r="G853" s="2">
        <v>88.866860000000003</v>
      </c>
      <c r="H853" s="3">
        <f t="shared" si="53"/>
        <v>1488.5551458263494</v>
      </c>
      <c r="I853" s="2">
        <v>1.9587699999999999</v>
      </c>
      <c r="J853" s="3">
        <f t="shared" si="54"/>
        <v>44.368705871541842</v>
      </c>
      <c r="K853" s="2">
        <v>113.48506999999999</v>
      </c>
      <c r="L853" s="2">
        <v>321.61198000000002</v>
      </c>
      <c r="M853" s="3">
        <f t="shared" si="55"/>
        <v>1.8339585110182339</v>
      </c>
    </row>
    <row r="854" spans="1:13" x14ac:dyDescent="0.2">
      <c r="A854" s="1" t="s">
        <v>9</v>
      </c>
      <c r="B854" s="1" t="s">
        <v>67</v>
      </c>
      <c r="C854" s="2">
        <v>0</v>
      </c>
      <c r="D854" s="2">
        <v>0</v>
      </c>
      <c r="E854" s="3" t="str">
        <f t="shared" si="52"/>
        <v/>
      </c>
      <c r="F854" s="2">
        <v>0</v>
      </c>
      <c r="G854" s="2">
        <v>0</v>
      </c>
      <c r="H854" s="3" t="str">
        <f t="shared" si="53"/>
        <v/>
      </c>
      <c r="I854" s="2">
        <v>0</v>
      </c>
      <c r="J854" s="3" t="str">
        <f t="shared" si="54"/>
        <v/>
      </c>
      <c r="K854" s="2">
        <v>13.94</v>
      </c>
      <c r="L854" s="2">
        <v>105.25376</v>
      </c>
      <c r="M854" s="3">
        <f t="shared" si="55"/>
        <v>6.5504849354375896</v>
      </c>
    </row>
    <row r="855" spans="1:13" x14ac:dyDescent="0.2">
      <c r="A855" s="1" t="s">
        <v>11</v>
      </c>
      <c r="B855" s="1" t="s">
        <v>67</v>
      </c>
      <c r="C855" s="2">
        <v>0</v>
      </c>
      <c r="D855" s="2">
        <v>75.768270000000001</v>
      </c>
      <c r="E855" s="3" t="str">
        <f t="shared" si="52"/>
        <v/>
      </c>
      <c r="F855" s="2">
        <v>792.13513999999998</v>
      </c>
      <c r="G855" s="2">
        <v>1207.8284699999999</v>
      </c>
      <c r="H855" s="3">
        <f t="shared" si="53"/>
        <v>0.52477577247740825</v>
      </c>
      <c r="I855" s="2">
        <v>845.9923</v>
      </c>
      <c r="J855" s="3">
        <f t="shared" si="54"/>
        <v>0.42770622143960413</v>
      </c>
      <c r="K855" s="2">
        <v>8411.6093000000001</v>
      </c>
      <c r="L855" s="2">
        <v>6431.0493500000002</v>
      </c>
      <c r="M855" s="3">
        <f t="shared" si="55"/>
        <v>-0.23545553286693899</v>
      </c>
    </row>
    <row r="856" spans="1:13" x14ac:dyDescent="0.2">
      <c r="A856" s="1" t="s">
        <v>12</v>
      </c>
      <c r="B856" s="1" t="s">
        <v>67</v>
      </c>
      <c r="C856" s="2">
        <v>11.46707</v>
      </c>
      <c r="D856" s="2">
        <v>264.73809999999997</v>
      </c>
      <c r="E856" s="3">
        <f t="shared" si="52"/>
        <v>22.086812934777583</v>
      </c>
      <c r="F856" s="2">
        <v>2093.3162000000002</v>
      </c>
      <c r="G856" s="2">
        <v>3083.4065900000001</v>
      </c>
      <c r="H856" s="3">
        <f t="shared" si="53"/>
        <v>0.47297698742311356</v>
      </c>
      <c r="I856" s="2">
        <v>897.76319999999998</v>
      </c>
      <c r="J856" s="3">
        <f t="shared" si="54"/>
        <v>2.4345433071883544</v>
      </c>
      <c r="K856" s="2">
        <v>10966.127640000001</v>
      </c>
      <c r="L856" s="2">
        <v>15161.937239999999</v>
      </c>
      <c r="M856" s="3">
        <f t="shared" si="55"/>
        <v>0.38261542613231869</v>
      </c>
    </row>
    <row r="857" spans="1:13" x14ac:dyDescent="0.2">
      <c r="A857" s="1" t="s">
        <v>13</v>
      </c>
      <c r="B857" s="1" t="s">
        <v>67</v>
      </c>
      <c r="C857" s="2">
        <v>66.41</v>
      </c>
      <c r="D857" s="2">
        <v>0</v>
      </c>
      <c r="E857" s="3">
        <f t="shared" si="52"/>
        <v>-1</v>
      </c>
      <c r="F857" s="2">
        <v>182.77251999999999</v>
      </c>
      <c r="G857" s="2">
        <v>73.697360000000003</v>
      </c>
      <c r="H857" s="3">
        <f t="shared" si="53"/>
        <v>-0.59678096028877858</v>
      </c>
      <c r="I857" s="2">
        <v>249.49691000000001</v>
      </c>
      <c r="J857" s="3">
        <f t="shared" si="54"/>
        <v>-0.70461614133818329</v>
      </c>
      <c r="K857" s="2">
        <v>1716.9800299999999</v>
      </c>
      <c r="L857" s="2">
        <v>1695.6956499999999</v>
      </c>
      <c r="M857" s="3">
        <f t="shared" si="55"/>
        <v>-1.2396405099714514E-2</v>
      </c>
    </row>
    <row r="858" spans="1:13" x14ac:dyDescent="0.2">
      <c r="A858" s="1" t="s">
        <v>14</v>
      </c>
      <c r="B858" s="1" t="s">
        <v>67</v>
      </c>
      <c r="C858" s="2">
        <v>93.66713</v>
      </c>
      <c r="D858" s="2">
        <v>51.062649999999998</v>
      </c>
      <c r="E858" s="3">
        <f t="shared" si="52"/>
        <v>-0.45484984967512088</v>
      </c>
      <c r="F858" s="2">
        <v>2354.1153599999998</v>
      </c>
      <c r="G858" s="2">
        <v>2857.3253599999998</v>
      </c>
      <c r="H858" s="3">
        <f t="shared" si="53"/>
        <v>0.2137575789828754</v>
      </c>
      <c r="I858" s="2">
        <v>1647.93913</v>
      </c>
      <c r="J858" s="3">
        <f t="shared" si="54"/>
        <v>0.73387797400016819</v>
      </c>
      <c r="K858" s="2">
        <v>18254.891670000001</v>
      </c>
      <c r="L858" s="2">
        <v>11559.278630000001</v>
      </c>
      <c r="M858" s="3">
        <f t="shared" si="55"/>
        <v>-0.36678459456450996</v>
      </c>
    </row>
    <row r="859" spans="1:13" x14ac:dyDescent="0.2">
      <c r="A859" s="1" t="s">
        <v>15</v>
      </c>
      <c r="B859" s="1" t="s">
        <v>67</v>
      </c>
      <c r="C859" s="2">
        <v>0</v>
      </c>
      <c r="D859" s="2">
        <v>51.701770000000003</v>
      </c>
      <c r="E859" s="3" t="str">
        <f t="shared" si="52"/>
        <v/>
      </c>
      <c r="F859" s="2">
        <v>8689.3441299999995</v>
      </c>
      <c r="G859" s="2">
        <v>6042.45471</v>
      </c>
      <c r="H859" s="3">
        <f t="shared" si="53"/>
        <v>-0.30461325738747091</v>
      </c>
      <c r="I859" s="2">
        <v>1279.3637799999999</v>
      </c>
      <c r="J859" s="3">
        <f t="shared" si="54"/>
        <v>3.7230153021840282</v>
      </c>
      <c r="K859" s="2">
        <v>23199.554700000001</v>
      </c>
      <c r="L859" s="2">
        <v>20027.262299999999</v>
      </c>
      <c r="M859" s="3">
        <f t="shared" si="55"/>
        <v>-0.13673936594998537</v>
      </c>
    </row>
    <row r="860" spans="1:13" x14ac:dyDescent="0.2">
      <c r="A860" s="1" t="s">
        <v>16</v>
      </c>
      <c r="B860" s="1" t="s">
        <v>67</v>
      </c>
      <c r="C860" s="2">
        <v>0</v>
      </c>
      <c r="D860" s="2">
        <v>0</v>
      </c>
      <c r="E860" s="3" t="str">
        <f t="shared" si="52"/>
        <v/>
      </c>
      <c r="F860" s="2">
        <v>17.0625</v>
      </c>
      <c r="G860" s="2">
        <v>117.81708</v>
      </c>
      <c r="H860" s="3">
        <f t="shared" si="53"/>
        <v>5.9050303296703301</v>
      </c>
      <c r="I860" s="2">
        <v>76.460130000000007</v>
      </c>
      <c r="J860" s="3">
        <f t="shared" si="54"/>
        <v>0.54089562756432663</v>
      </c>
      <c r="K860" s="2">
        <v>229.48160999999999</v>
      </c>
      <c r="L860" s="2">
        <v>844.46042</v>
      </c>
      <c r="M860" s="3">
        <f t="shared" si="55"/>
        <v>2.6798609701230527</v>
      </c>
    </row>
    <row r="861" spans="1:13" x14ac:dyDescent="0.2">
      <c r="A861" s="1" t="s">
        <v>17</v>
      </c>
      <c r="B861" s="1" t="s">
        <v>67</v>
      </c>
      <c r="C861" s="2">
        <v>488.05831000000001</v>
      </c>
      <c r="D861" s="2">
        <v>190.81890000000001</v>
      </c>
      <c r="E861" s="3">
        <f t="shared" si="52"/>
        <v>-0.60902438071385356</v>
      </c>
      <c r="F861" s="2">
        <v>6785.3537500000002</v>
      </c>
      <c r="G861" s="2">
        <v>6436.9579400000002</v>
      </c>
      <c r="H861" s="3">
        <f t="shared" si="53"/>
        <v>-5.1345268476238215E-2</v>
      </c>
      <c r="I861" s="2">
        <v>4109.7444699999996</v>
      </c>
      <c r="J861" s="3">
        <f t="shared" si="54"/>
        <v>0.56626719422290517</v>
      </c>
      <c r="K861" s="2">
        <v>39102.519050000003</v>
      </c>
      <c r="L861" s="2">
        <v>40497.23098</v>
      </c>
      <c r="M861" s="3">
        <f t="shared" si="55"/>
        <v>3.5668083895479707E-2</v>
      </c>
    </row>
    <row r="862" spans="1:13" x14ac:dyDescent="0.2">
      <c r="A862" s="1" t="s">
        <v>18</v>
      </c>
      <c r="B862" s="1" t="s">
        <v>67</v>
      </c>
      <c r="C862" s="2">
        <v>0</v>
      </c>
      <c r="D862" s="2">
        <v>0</v>
      </c>
      <c r="E862" s="3" t="str">
        <f t="shared" si="52"/>
        <v/>
      </c>
      <c r="F862" s="2">
        <v>614.50788999999997</v>
      </c>
      <c r="G862" s="2">
        <v>526.48841000000004</v>
      </c>
      <c r="H862" s="3">
        <f t="shared" si="53"/>
        <v>-0.14323571988636297</v>
      </c>
      <c r="I862" s="2">
        <v>726.18183999999997</v>
      </c>
      <c r="J862" s="3">
        <f t="shared" si="54"/>
        <v>-0.27499094441689687</v>
      </c>
      <c r="K862" s="2">
        <v>5450.0613800000001</v>
      </c>
      <c r="L862" s="2">
        <v>9862.1941700000007</v>
      </c>
      <c r="M862" s="3">
        <f t="shared" si="55"/>
        <v>0.80955653200368194</v>
      </c>
    </row>
    <row r="863" spans="1:13" x14ac:dyDescent="0.2">
      <c r="A863" s="1" t="s">
        <v>19</v>
      </c>
      <c r="B863" s="1" t="s">
        <v>67</v>
      </c>
      <c r="C863" s="2">
        <v>0</v>
      </c>
      <c r="D863" s="2">
        <v>0</v>
      </c>
      <c r="E863" s="3" t="str">
        <f t="shared" si="52"/>
        <v/>
      </c>
      <c r="F863" s="2">
        <v>204.83010999999999</v>
      </c>
      <c r="G863" s="2">
        <v>402.64839000000001</v>
      </c>
      <c r="H863" s="3">
        <f t="shared" si="53"/>
        <v>0.96576758172907295</v>
      </c>
      <c r="I863" s="2">
        <v>300.66207000000003</v>
      </c>
      <c r="J863" s="3">
        <f t="shared" si="54"/>
        <v>0.33920580670518219</v>
      </c>
      <c r="K863" s="2">
        <v>1436.66659</v>
      </c>
      <c r="L863" s="2">
        <v>1693.7097000000001</v>
      </c>
      <c r="M863" s="3">
        <f t="shared" si="55"/>
        <v>0.17891632741316843</v>
      </c>
    </row>
    <row r="864" spans="1:13" x14ac:dyDescent="0.2">
      <c r="A864" s="1" t="s">
        <v>20</v>
      </c>
      <c r="B864" s="1" t="s">
        <v>67</v>
      </c>
      <c r="C864" s="2">
        <v>0</v>
      </c>
      <c r="D864" s="2">
        <v>28.899000000000001</v>
      </c>
      <c r="E864" s="3" t="str">
        <f t="shared" si="52"/>
        <v/>
      </c>
      <c r="F864" s="2">
        <v>2001.60673</v>
      </c>
      <c r="G864" s="2">
        <v>1769.3299199999999</v>
      </c>
      <c r="H864" s="3">
        <f t="shared" si="53"/>
        <v>-0.11604517836528261</v>
      </c>
      <c r="I864" s="2">
        <v>1623.3118999999999</v>
      </c>
      <c r="J864" s="3">
        <f t="shared" si="54"/>
        <v>8.9950686617895181E-2</v>
      </c>
      <c r="K864" s="2">
        <v>9917.3299900000002</v>
      </c>
      <c r="L864" s="2">
        <v>12263.05393</v>
      </c>
      <c r="M864" s="3">
        <f t="shared" si="55"/>
        <v>0.23652776930537533</v>
      </c>
    </row>
    <row r="865" spans="1:13" x14ac:dyDescent="0.2">
      <c r="A865" s="1" t="s">
        <v>21</v>
      </c>
      <c r="B865" s="1" t="s">
        <v>67</v>
      </c>
      <c r="C865" s="2">
        <v>0</v>
      </c>
      <c r="D865" s="2">
        <v>0</v>
      </c>
      <c r="E865" s="3" t="str">
        <f t="shared" si="52"/>
        <v/>
      </c>
      <c r="F865" s="2">
        <v>0</v>
      </c>
      <c r="G865" s="2">
        <v>9.4873799999999999</v>
      </c>
      <c r="H865" s="3" t="str">
        <f t="shared" si="53"/>
        <v/>
      </c>
      <c r="I865" s="2">
        <v>0</v>
      </c>
      <c r="J865" s="3" t="str">
        <f t="shared" si="54"/>
        <v/>
      </c>
      <c r="K865" s="2">
        <v>0</v>
      </c>
      <c r="L865" s="2">
        <v>9.4873799999999999</v>
      </c>
      <c r="M865" s="3" t="str">
        <f t="shared" si="55"/>
        <v/>
      </c>
    </row>
    <row r="866" spans="1:13" x14ac:dyDescent="0.2">
      <c r="A866" s="1" t="s">
        <v>22</v>
      </c>
      <c r="B866" s="1" t="s">
        <v>67</v>
      </c>
      <c r="C866" s="2">
        <v>0</v>
      </c>
      <c r="D866" s="2">
        <v>0</v>
      </c>
      <c r="E866" s="3" t="str">
        <f t="shared" si="52"/>
        <v/>
      </c>
      <c r="F866" s="2">
        <v>0</v>
      </c>
      <c r="G866" s="2">
        <v>15.49086</v>
      </c>
      <c r="H866" s="3" t="str">
        <f t="shared" si="53"/>
        <v/>
      </c>
      <c r="I866" s="2">
        <v>2.9721600000000001</v>
      </c>
      <c r="J866" s="3">
        <f t="shared" si="54"/>
        <v>4.2119872416020669</v>
      </c>
      <c r="K866" s="2">
        <v>23.944230000000001</v>
      </c>
      <c r="L866" s="2">
        <v>1365.3233700000001</v>
      </c>
      <c r="M866" s="3">
        <f t="shared" si="55"/>
        <v>56.020976243545938</v>
      </c>
    </row>
    <row r="867" spans="1:13" x14ac:dyDescent="0.2">
      <c r="A867" s="1" t="s">
        <v>23</v>
      </c>
      <c r="B867" s="1" t="s">
        <v>67</v>
      </c>
      <c r="C867" s="2">
        <v>34.308999999999997</v>
      </c>
      <c r="D867" s="2">
        <v>15.287800000000001</v>
      </c>
      <c r="E867" s="3">
        <f t="shared" si="52"/>
        <v>-0.55440846425136259</v>
      </c>
      <c r="F867" s="2">
        <v>496.31815999999998</v>
      </c>
      <c r="G867" s="2">
        <v>339.57206000000002</v>
      </c>
      <c r="H867" s="3">
        <f t="shared" si="53"/>
        <v>-0.3158177810781696</v>
      </c>
      <c r="I867" s="2">
        <v>175.19588999999999</v>
      </c>
      <c r="J867" s="3">
        <f t="shared" si="54"/>
        <v>0.93824215853465542</v>
      </c>
      <c r="K867" s="2">
        <v>4183.1860999999999</v>
      </c>
      <c r="L867" s="2">
        <v>2184.1267800000001</v>
      </c>
      <c r="M867" s="3">
        <f t="shared" si="55"/>
        <v>-0.47787960473477376</v>
      </c>
    </row>
    <row r="868" spans="1:13" x14ac:dyDescent="0.2">
      <c r="A868" s="1" t="s">
        <v>24</v>
      </c>
      <c r="B868" s="1" t="s">
        <v>67</v>
      </c>
      <c r="C868" s="2">
        <v>0</v>
      </c>
      <c r="D868" s="2">
        <v>0</v>
      </c>
      <c r="E868" s="3" t="str">
        <f t="shared" si="52"/>
        <v/>
      </c>
      <c r="F868" s="2">
        <v>5.81067</v>
      </c>
      <c r="G868" s="2">
        <v>23.680209999999999</v>
      </c>
      <c r="H868" s="3">
        <f t="shared" si="53"/>
        <v>3.0752976851206482</v>
      </c>
      <c r="I868" s="2">
        <v>3.57199</v>
      </c>
      <c r="J868" s="3">
        <f t="shared" si="54"/>
        <v>5.6294166557017231</v>
      </c>
      <c r="K868" s="2">
        <v>4464.3371900000002</v>
      </c>
      <c r="L868" s="2">
        <v>3256.9602300000001</v>
      </c>
      <c r="M868" s="3">
        <f t="shared" si="55"/>
        <v>-0.27044932060788174</v>
      </c>
    </row>
    <row r="869" spans="1:13" x14ac:dyDescent="0.2">
      <c r="A869" s="1" t="s">
        <v>25</v>
      </c>
      <c r="B869" s="1" t="s">
        <v>67</v>
      </c>
      <c r="C869" s="2">
        <v>0</v>
      </c>
      <c r="D869" s="2">
        <v>1.1779500000000001</v>
      </c>
      <c r="E869" s="3" t="str">
        <f t="shared" si="52"/>
        <v/>
      </c>
      <c r="F869" s="2">
        <v>516.91061000000002</v>
      </c>
      <c r="G869" s="2">
        <v>1515.2513899999999</v>
      </c>
      <c r="H869" s="3">
        <f t="shared" si="53"/>
        <v>1.9313605886325296</v>
      </c>
      <c r="I869" s="2">
        <v>1178.9672800000001</v>
      </c>
      <c r="J869" s="3">
        <f t="shared" si="54"/>
        <v>0.28523616872556445</v>
      </c>
      <c r="K869" s="2">
        <v>5728.87871</v>
      </c>
      <c r="L869" s="2">
        <v>7927.7400100000004</v>
      </c>
      <c r="M869" s="3">
        <f t="shared" si="55"/>
        <v>0.38382053649727221</v>
      </c>
    </row>
    <row r="870" spans="1:13" x14ac:dyDescent="0.2">
      <c r="A870" s="1" t="s">
        <v>27</v>
      </c>
      <c r="B870" s="1" t="s">
        <v>67</v>
      </c>
      <c r="C870" s="2">
        <v>75.263900000000007</v>
      </c>
      <c r="D870" s="2">
        <v>359.36129</v>
      </c>
      <c r="E870" s="3">
        <f t="shared" si="52"/>
        <v>3.7746833475278319</v>
      </c>
      <c r="F870" s="2">
        <v>3617.68165</v>
      </c>
      <c r="G870" s="2">
        <v>6903.5595400000002</v>
      </c>
      <c r="H870" s="3">
        <f t="shared" si="53"/>
        <v>0.90828276446049361</v>
      </c>
      <c r="I870" s="2">
        <v>11411.973389999999</v>
      </c>
      <c r="J870" s="3">
        <f t="shared" si="54"/>
        <v>-0.39505996867733661</v>
      </c>
      <c r="K870" s="2">
        <v>24054.55257</v>
      </c>
      <c r="L870" s="2">
        <v>29560.06309</v>
      </c>
      <c r="M870" s="3">
        <f t="shared" si="55"/>
        <v>0.22887603101236986</v>
      </c>
    </row>
    <row r="871" spans="1:13" x14ac:dyDescent="0.2">
      <c r="A871" s="6" t="s">
        <v>29</v>
      </c>
      <c r="B871" s="6" t="s">
        <v>67</v>
      </c>
      <c r="C871" s="5">
        <v>769.17541000000006</v>
      </c>
      <c r="D871" s="5">
        <v>1038.81573</v>
      </c>
      <c r="E871" s="4">
        <f t="shared" si="52"/>
        <v>0.35055764458200755</v>
      </c>
      <c r="F871" s="5">
        <v>30480.088739999999</v>
      </c>
      <c r="G871" s="5">
        <v>34786.02478</v>
      </c>
      <c r="H871" s="4">
        <f t="shared" si="53"/>
        <v>0.14127045615681499</v>
      </c>
      <c r="I871" s="5">
        <v>26731.93938</v>
      </c>
      <c r="J871" s="4">
        <f t="shared" si="54"/>
        <v>0.30129072513256605</v>
      </c>
      <c r="K871" s="5">
        <v>170167.75909000001</v>
      </c>
      <c r="L871" s="5">
        <v>179997.29780999999</v>
      </c>
      <c r="M871" s="4">
        <f t="shared" si="55"/>
        <v>5.7763813618778581E-2</v>
      </c>
    </row>
    <row r="872" spans="1:13" x14ac:dyDescent="0.2">
      <c r="A872" s="1" t="s">
        <v>3</v>
      </c>
      <c r="B872" s="1" t="s">
        <v>68</v>
      </c>
      <c r="C872" s="2">
        <v>17695.620050000001</v>
      </c>
      <c r="D872" s="2">
        <v>24627.55</v>
      </c>
      <c r="E872" s="3">
        <f t="shared" si="52"/>
        <v>0.39173139626717957</v>
      </c>
      <c r="F872" s="2">
        <v>671178.87198000005</v>
      </c>
      <c r="G872" s="2">
        <v>680003.26410999999</v>
      </c>
      <c r="H872" s="3">
        <f t="shared" si="53"/>
        <v>1.3147601181139112E-2</v>
      </c>
      <c r="I872" s="2">
        <v>444005.87252999999</v>
      </c>
      <c r="J872" s="3">
        <f t="shared" si="54"/>
        <v>0.53151862662369287</v>
      </c>
      <c r="K872" s="2">
        <v>4580174.7059500003</v>
      </c>
      <c r="L872" s="2">
        <v>4447226.23049</v>
      </c>
      <c r="M872" s="3">
        <f t="shared" si="55"/>
        <v>-2.9026944165970403E-2</v>
      </c>
    </row>
    <row r="873" spans="1:13" x14ac:dyDescent="0.2">
      <c r="A873" s="1" t="s">
        <v>5</v>
      </c>
      <c r="B873" s="1" t="s">
        <v>68</v>
      </c>
      <c r="C873" s="2">
        <v>6326.6637499999997</v>
      </c>
      <c r="D873" s="2">
        <v>8960.1160500000005</v>
      </c>
      <c r="E873" s="3">
        <f t="shared" ref="E873:E934" si="56">IF(C873=0,"",(D873/C873-1))</f>
        <v>0.41624660390715418</v>
      </c>
      <c r="F873" s="2">
        <v>138126.90001000001</v>
      </c>
      <c r="G873" s="2">
        <v>163519.40633</v>
      </c>
      <c r="H873" s="3">
        <f t="shared" ref="H873:H934" si="57">IF(F873=0,"",(G873/F873-1))</f>
        <v>0.18383462104891679</v>
      </c>
      <c r="I873" s="2">
        <v>121848.70402999999</v>
      </c>
      <c r="J873" s="3">
        <f t="shared" ref="J873:J934" si="58">IF(I873=0,"",(G873/I873-1))</f>
        <v>0.34198724255401514</v>
      </c>
      <c r="K873" s="2">
        <v>968833.34669999999</v>
      </c>
      <c r="L873" s="2">
        <v>1072634.5003599999</v>
      </c>
      <c r="M873" s="3">
        <f t="shared" ref="M873:M934" si="59">IF(K873=0,"",(L873/K873-1))</f>
        <v>0.10714036011824235</v>
      </c>
    </row>
    <row r="874" spans="1:13" x14ac:dyDescent="0.2">
      <c r="A874" s="1" t="s">
        <v>6</v>
      </c>
      <c r="B874" s="1" t="s">
        <v>68</v>
      </c>
      <c r="C874" s="2">
        <v>16869.818899999998</v>
      </c>
      <c r="D874" s="2">
        <v>19733.66819</v>
      </c>
      <c r="E874" s="3">
        <f t="shared" si="56"/>
        <v>0.16976170917875133</v>
      </c>
      <c r="F874" s="2">
        <v>369302.12595000002</v>
      </c>
      <c r="G874" s="2">
        <v>371110.39983000001</v>
      </c>
      <c r="H874" s="3">
        <f t="shared" si="57"/>
        <v>4.8964621455898083E-3</v>
      </c>
      <c r="I874" s="2">
        <v>276581.99763</v>
      </c>
      <c r="J874" s="3">
        <f t="shared" si="58"/>
        <v>0.34177351747403395</v>
      </c>
      <c r="K874" s="2">
        <v>2519742.1630799999</v>
      </c>
      <c r="L874" s="2">
        <v>2505669.1515100002</v>
      </c>
      <c r="M874" s="3">
        <f t="shared" si="59"/>
        <v>-5.5850998471992375E-3</v>
      </c>
    </row>
    <row r="875" spans="1:13" x14ac:dyDescent="0.2">
      <c r="A875" s="1" t="s">
        <v>7</v>
      </c>
      <c r="B875" s="1" t="s">
        <v>68</v>
      </c>
      <c r="C875" s="2">
        <v>3144.9457900000002</v>
      </c>
      <c r="D875" s="2">
        <v>3900.2026000000001</v>
      </c>
      <c r="E875" s="3">
        <f t="shared" si="56"/>
        <v>0.2401493890296913</v>
      </c>
      <c r="F875" s="2">
        <v>102745.31573</v>
      </c>
      <c r="G875" s="2">
        <v>110648.69339</v>
      </c>
      <c r="H875" s="3">
        <f t="shared" si="57"/>
        <v>7.6922024170609893E-2</v>
      </c>
      <c r="I875" s="2">
        <v>55957.985229999998</v>
      </c>
      <c r="J875" s="3">
        <f t="shared" si="58"/>
        <v>0.97735306114415654</v>
      </c>
      <c r="K875" s="2">
        <v>651139.83953999996</v>
      </c>
      <c r="L875" s="2">
        <v>650179.65714000002</v>
      </c>
      <c r="M875" s="3">
        <f t="shared" si="59"/>
        <v>-1.4746178035708324E-3</v>
      </c>
    </row>
    <row r="876" spans="1:13" x14ac:dyDescent="0.2">
      <c r="A876" s="1" t="s">
        <v>8</v>
      </c>
      <c r="B876" s="1" t="s">
        <v>68</v>
      </c>
      <c r="C876" s="2">
        <v>162.67966999999999</v>
      </c>
      <c r="D876" s="2">
        <v>233.57825</v>
      </c>
      <c r="E876" s="3">
        <f t="shared" si="56"/>
        <v>0.43581708765452998</v>
      </c>
      <c r="F876" s="2">
        <v>4285.8393500000002</v>
      </c>
      <c r="G876" s="2">
        <v>5408.7934100000002</v>
      </c>
      <c r="H876" s="3">
        <f t="shared" si="57"/>
        <v>0.26201496796654311</v>
      </c>
      <c r="I876" s="2">
        <v>3720.5075200000001</v>
      </c>
      <c r="J876" s="3">
        <f t="shared" si="58"/>
        <v>0.45377838397703329</v>
      </c>
      <c r="K876" s="2">
        <v>32596.090339999999</v>
      </c>
      <c r="L876" s="2">
        <v>33022.084190000001</v>
      </c>
      <c r="M876" s="3">
        <f t="shared" si="59"/>
        <v>1.3068863337798664E-2</v>
      </c>
    </row>
    <row r="877" spans="1:13" x14ac:dyDescent="0.2">
      <c r="A877" s="1" t="s">
        <v>110</v>
      </c>
      <c r="B877" s="1" t="s">
        <v>68</v>
      </c>
      <c r="C877" s="2">
        <v>22593.39903</v>
      </c>
      <c r="D877" s="2">
        <v>24436.89186</v>
      </c>
      <c r="E877" s="3">
        <f t="shared" si="56"/>
        <v>8.1594311132741515E-2</v>
      </c>
      <c r="F877" s="2">
        <v>476448.78006000002</v>
      </c>
      <c r="G877" s="2">
        <v>480469.20103</v>
      </c>
      <c r="H877" s="3">
        <f t="shared" si="57"/>
        <v>8.4383067776847565E-3</v>
      </c>
      <c r="I877" s="2">
        <v>390883.89384999999</v>
      </c>
      <c r="J877" s="3">
        <f t="shared" si="58"/>
        <v>0.22918648885128534</v>
      </c>
      <c r="K877" s="2">
        <v>3379218.2290099999</v>
      </c>
      <c r="L877" s="2">
        <v>3344686.5828900002</v>
      </c>
      <c r="M877" s="3">
        <f t="shared" si="59"/>
        <v>-1.021882689420639E-2</v>
      </c>
    </row>
    <row r="878" spans="1:13" x14ac:dyDescent="0.2">
      <c r="A878" s="1" t="s">
        <v>9</v>
      </c>
      <c r="B878" s="1" t="s">
        <v>68</v>
      </c>
      <c r="C878" s="2">
        <v>537.74806000000001</v>
      </c>
      <c r="D878" s="2">
        <v>804.27129000000002</v>
      </c>
      <c r="E878" s="3">
        <f t="shared" si="56"/>
        <v>0.49562843611188478</v>
      </c>
      <c r="F878" s="2">
        <v>28519.871760000002</v>
      </c>
      <c r="G878" s="2">
        <v>28495.456050000001</v>
      </c>
      <c r="H878" s="3">
        <f t="shared" si="57"/>
        <v>-8.5609466288849578E-4</v>
      </c>
      <c r="I878" s="2">
        <v>25992.694619999998</v>
      </c>
      <c r="J878" s="3">
        <f t="shared" si="58"/>
        <v>9.6287109381659075E-2</v>
      </c>
      <c r="K878" s="2">
        <v>319088.77805000002</v>
      </c>
      <c r="L878" s="2">
        <v>259823.33572</v>
      </c>
      <c r="M878" s="3">
        <f t="shared" si="59"/>
        <v>-0.18573339586612903</v>
      </c>
    </row>
    <row r="879" spans="1:13" x14ac:dyDescent="0.2">
      <c r="A879" s="1" t="s">
        <v>10</v>
      </c>
      <c r="B879" s="1" t="s">
        <v>68</v>
      </c>
      <c r="C879" s="2">
        <v>208.17626000000001</v>
      </c>
      <c r="D879" s="2">
        <v>0.24065</v>
      </c>
      <c r="E879" s="3">
        <f t="shared" si="56"/>
        <v>-0.99884400843784971</v>
      </c>
      <c r="F879" s="2">
        <v>53542.404390000003</v>
      </c>
      <c r="G879" s="2">
        <v>39728.793010000001</v>
      </c>
      <c r="H879" s="3">
        <f t="shared" si="57"/>
        <v>-0.2579938562224886</v>
      </c>
      <c r="I879" s="2">
        <v>44487.461150000003</v>
      </c>
      <c r="J879" s="3">
        <f t="shared" si="58"/>
        <v>-0.10696650285245601</v>
      </c>
      <c r="K879" s="2">
        <v>342942.98771999998</v>
      </c>
      <c r="L879" s="2">
        <v>285383.86864</v>
      </c>
      <c r="M879" s="3">
        <f t="shared" si="59"/>
        <v>-0.16783874037685476</v>
      </c>
    </row>
    <row r="880" spans="1:13" x14ac:dyDescent="0.2">
      <c r="A880" s="1" t="s">
        <v>11</v>
      </c>
      <c r="B880" s="1" t="s">
        <v>68</v>
      </c>
      <c r="C880" s="2">
        <v>1634.81917</v>
      </c>
      <c r="D880" s="2">
        <v>2401.3088200000002</v>
      </c>
      <c r="E880" s="3">
        <f t="shared" si="56"/>
        <v>0.46885286401431192</v>
      </c>
      <c r="F880" s="2">
        <v>38955.70177</v>
      </c>
      <c r="G880" s="2">
        <v>45046.33438</v>
      </c>
      <c r="H880" s="3">
        <f t="shared" si="57"/>
        <v>0.1563476547274123</v>
      </c>
      <c r="I880" s="2">
        <v>28989.865880000001</v>
      </c>
      <c r="J880" s="3">
        <f t="shared" si="58"/>
        <v>0.55386487700439124</v>
      </c>
      <c r="K880" s="2">
        <v>292547.17131000001</v>
      </c>
      <c r="L880" s="2">
        <v>326104.92028999998</v>
      </c>
      <c r="M880" s="3">
        <f t="shared" si="59"/>
        <v>0.11470884790897617</v>
      </c>
    </row>
    <row r="881" spans="1:13" x14ac:dyDescent="0.2">
      <c r="A881" s="1" t="s">
        <v>12</v>
      </c>
      <c r="B881" s="1" t="s">
        <v>68</v>
      </c>
      <c r="C881" s="2">
        <v>28454.84722</v>
      </c>
      <c r="D881" s="2">
        <v>46810.713380000001</v>
      </c>
      <c r="E881" s="3">
        <f t="shared" si="56"/>
        <v>0.64508749662511811</v>
      </c>
      <c r="F881" s="2">
        <v>1081414.05244</v>
      </c>
      <c r="G881" s="2">
        <v>1160003.85974</v>
      </c>
      <c r="H881" s="3">
        <f t="shared" si="57"/>
        <v>7.2673188518937115E-2</v>
      </c>
      <c r="I881" s="2">
        <v>753910.80549000006</v>
      </c>
      <c r="J881" s="3">
        <f t="shared" si="58"/>
        <v>0.53864867208802236</v>
      </c>
      <c r="K881" s="2">
        <v>7122385.9575399999</v>
      </c>
      <c r="L881" s="2">
        <v>7210612.4429099998</v>
      </c>
      <c r="M881" s="3">
        <f t="shared" si="59"/>
        <v>1.2387209271718991E-2</v>
      </c>
    </row>
    <row r="882" spans="1:13" x14ac:dyDescent="0.2">
      <c r="A882" s="1" t="s">
        <v>13</v>
      </c>
      <c r="B882" s="1" t="s">
        <v>68</v>
      </c>
      <c r="C882" s="2">
        <v>6998.3728499999997</v>
      </c>
      <c r="D882" s="2">
        <v>8905.9296200000008</v>
      </c>
      <c r="E882" s="3">
        <f t="shared" si="56"/>
        <v>0.27257146923802456</v>
      </c>
      <c r="F882" s="2">
        <v>165968.68309000001</v>
      </c>
      <c r="G882" s="2">
        <v>172885.52614</v>
      </c>
      <c r="H882" s="3">
        <f t="shared" si="57"/>
        <v>4.1675591570785597E-2</v>
      </c>
      <c r="I882" s="2">
        <v>120352.71691</v>
      </c>
      <c r="J882" s="3">
        <f t="shared" si="58"/>
        <v>0.43649043061723436</v>
      </c>
      <c r="K882" s="2">
        <v>1213393.2758599999</v>
      </c>
      <c r="L882" s="2">
        <v>1243186.86641</v>
      </c>
      <c r="M882" s="3">
        <f t="shared" si="59"/>
        <v>2.4553944003755657E-2</v>
      </c>
    </row>
    <row r="883" spans="1:13" x14ac:dyDescent="0.2">
      <c r="A883" s="1" t="s">
        <v>14</v>
      </c>
      <c r="B883" s="1" t="s">
        <v>68</v>
      </c>
      <c r="C883" s="2">
        <v>7122.0013900000004</v>
      </c>
      <c r="D883" s="2">
        <v>8373.4017399999993</v>
      </c>
      <c r="E883" s="3">
        <f t="shared" si="56"/>
        <v>0.17570908533619356</v>
      </c>
      <c r="F883" s="2">
        <v>165458.1194</v>
      </c>
      <c r="G883" s="2">
        <v>174969.40484</v>
      </c>
      <c r="H883" s="3">
        <f t="shared" si="57"/>
        <v>5.7484549410393049E-2</v>
      </c>
      <c r="I883" s="2">
        <v>115298.35812999999</v>
      </c>
      <c r="J883" s="3">
        <f t="shared" si="58"/>
        <v>0.51753596215759057</v>
      </c>
      <c r="K883" s="2">
        <v>1092260.2196</v>
      </c>
      <c r="L883" s="2">
        <v>1070587.7302900001</v>
      </c>
      <c r="M883" s="3">
        <f t="shared" si="59"/>
        <v>-1.9841873686415656E-2</v>
      </c>
    </row>
    <row r="884" spans="1:13" x14ac:dyDescent="0.2">
      <c r="A884" s="1" t="s">
        <v>15</v>
      </c>
      <c r="B884" s="1" t="s">
        <v>68</v>
      </c>
      <c r="C884" s="2">
        <v>23601.53126</v>
      </c>
      <c r="D884" s="2">
        <v>34387.676740000003</v>
      </c>
      <c r="E884" s="3">
        <f t="shared" si="56"/>
        <v>0.45701041009489152</v>
      </c>
      <c r="F884" s="2">
        <v>647187.00965999998</v>
      </c>
      <c r="G884" s="2">
        <v>844995.68171000003</v>
      </c>
      <c r="H884" s="3">
        <f t="shared" si="57"/>
        <v>0.3056437615364358</v>
      </c>
      <c r="I884" s="2">
        <v>603854.15832000005</v>
      </c>
      <c r="J884" s="3">
        <f t="shared" si="58"/>
        <v>0.39933735665725445</v>
      </c>
      <c r="K884" s="2">
        <v>4461157.2419699999</v>
      </c>
      <c r="L884" s="2">
        <v>5424338.0247400003</v>
      </c>
      <c r="M884" s="3">
        <f t="shared" si="59"/>
        <v>0.21590379592732534</v>
      </c>
    </row>
    <row r="885" spans="1:13" x14ac:dyDescent="0.2">
      <c r="A885" s="1" t="s">
        <v>16</v>
      </c>
      <c r="B885" s="1" t="s">
        <v>68</v>
      </c>
      <c r="C885" s="2">
        <v>1052.48011</v>
      </c>
      <c r="D885" s="2">
        <v>419.36631999999997</v>
      </c>
      <c r="E885" s="3">
        <f t="shared" si="56"/>
        <v>-0.60154466006963303</v>
      </c>
      <c r="F885" s="2">
        <v>10769.720139999999</v>
      </c>
      <c r="G885" s="2">
        <v>8931.7126000000007</v>
      </c>
      <c r="H885" s="3">
        <f t="shared" si="57"/>
        <v>-0.17066437345696883</v>
      </c>
      <c r="I885" s="2">
        <v>7787.1625700000004</v>
      </c>
      <c r="J885" s="3">
        <f t="shared" si="58"/>
        <v>0.14697908509183732</v>
      </c>
      <c r="K885" s="2">
        <v>89998.265629999994</v>
      </c>
      <c r="L885" s="2">
        <v>87425.942020000002</v>
      </c>
      <c r="M885" s="3">
        <f t="shared" si="59"/>
        <v>-2.8581924240354883E-2</v>
      </c>
    </row>
    <row r="886" spans="1:13" x14ac:dyDescent="0.2">
      <c r="A886" s="1" t="s">
        <v>17</v>
      </c>
      <c r="B886" s="1" t="s">
        <v>68</v>
      </c>
      <c r="C886" s="2">
        <v>9534.7236599999997</v>
      </c>
      <c r="D886" s="2">
        <v>5990.8710799999999</v>
      </c>
      <c r="E886" s="3">
        <f t="shared" si="56"/>
        <v>-0.37167858307914503</v>
      </c>
      <c r="F886" s="2">
        <v>121531.44529</v>
      </c>
      <c r="G886" s="2">
        <v>113053.60499000001</v>
      </c>
      <c r="H886" s="3">
        <f t="shared" si="57"/>
        <v>-6.9758409272349664E-2</v>
      </c>
      <c r="I886" s="2">
        <v>93800.224849999999</v>
      </c>
      <c r="J886" s="3">
        <f t="shared" si="58"/>
        <v>0.20525942417290488</v>
      </c>
      <c r="K886" s="2">
        <v>812526.81709999999</v>
      </c>
      <c r="L886" s="2">
        <v>746905.09163000004</v>
      </c>
      <c r="M886" s="3">
        <f t="shared" si="59"/>
        <v>-8.0762534957567689E-2</v>
      </c>
    </row>
    <row r="887" spans="1:13" x14ac:dyDescent="0.2">
      <c r="A887" s="1" t="s">
        <v>18</v>
      </c>
      <c r="B887" s="1" t="s">
        <v>68</v>
      </c>
      <c r="C887" s="2">
        <v>9157.4038500000006</v>
      </c>
      <c r="D887" s="2">
        <v>13014.199409999999</v>
      </c>
      <c r="E887" s="3">
        <f t="shared" si="56"/>
        <v>0.42116691839467135</v>
      </c>
      <c r="F887" s="2">
        <v>220040.19966000001</v>
      </c>
      <c r="G887" s="2">
        <v>251596.27208</v>
      </c>
      <c r="H887" s="3">
        <f t="shared" si="57"/>
        <v>0.14341048803245737</v>
      </c>
      <c r="I887" s="2">
        <v>167015.92321000001</v>
      </c>
      <c r="J887" s="3">
        <f t="shared" si="58"/>
        <v>0.50642086840816725</v>
      </c>
      <c r="K887" s="2">
        <v>1463215.6880699999</v>
      </c>
      <c r="L887" s="2">
        <v>1603626.84454</v>
      </c>
      <c r="M887" s="3">
        <f t="shared" si="59"/>
        <v>9.5960669103544172E-2</v>
      </c>
    </row>
    <row r="888" spans="1:13" x14ac:dyDescent="0.2">
      <c r="A888" s="1" t="s">
        <v>19</v>
      </c>
      <c r="B888" s="1" t="s">
        <v>68</v>
      </c>
      <c r="C888" s="2">
        <v>1482.3260499999999</v>
      </c>
      <c r="D888" s="2">
        <v>1327.3114399999999</v>
      </c>
      <c r="E888" s="3">
        <f t="shared" si="56"/>
        <v>-0.10457524510211502</v>
      </c>
      <c r="F888" s="2">
        <v>38511.673970000003</v>
      </c>
      <c r="G888" s="2">
        <v>30962.815419999999</v>
      </c>
      <c r="H888" s="3">
        <f t="shared" si="57"/>
        <v>-0.19601481244051988</v>
      </c>
      <c r="I888" s="2">
        <v>27460.920259999999</v>
      </c>
      <c r="J888" s="3">
        <f t="shared" si="58"/>
        <v>0.12752286255682832</v>
      </c>
      <c r="K888" s="2">
        <v>261540.43208</v>
      </c>
      <c r="L888" s="2">
        <v>233974.46518</v>
      </c>
      <c r="M888" s="3">
        <f t="shared" si="59"/>
        <v>-0.10539849108901111</v>
      </c>
    </row>
    <row r="889" spans="1:13" x14ac:dyDescent="0.2">
      <c r="A889" s="1" t="s">
        <v>20</v>
      </c>
      <c r="B889" s="1" t="s">
        <v>68</v>
      </c>
      <c r="C889" s="2">
        <v>7332.3827700000002</v>
      </c>
      <c r="D889" s="2">
        <v>9662.5912900000003</v>
      </c>
      <c r="E889" s="3">
        <f t="shared" si="56"/>
        <v>0.31779690082927847</v>
      </c>
      <c r="F889" s="2">
        <v>173387.34074000001</v>
      </c>
      <c r="G889" s="2">
        <v>196483.86278</v>
      </c>
      <c r="H889" s="3">
        <f t="shared" si="57"/>
        <v>0.13320766061366607</v>
      </c>
      <c r="I889" s="2">
        <v>149189.52426000001</v>
      </c>
      <c r="J889" s="3">
        <f t="shared" si="58"/>
        <v>0.31700844113945825</v>
      </c>
      <c r="K889" s="2">
        <v>1168862.1154499999</v>
      </c>
      <c r="L889" s="2">
        <v>1254642.51336</v>
      </c>
      <c r="M889" s="3">
        <f t="shared" si="59"/>
        <v>7.3387952929739209E-2</v>
      </c>
    </row>
    <row r="890" spans="1:13" x14ac:dyDescent="0.2">
      <c r="A890" s="1" t="s">
        <v>21</v>
      </c>
      <c r="B890" s="1" t="s">
        <v>68</v>
      </c>
      <c r="C890" s="2">
        <v>6774.3029100000003</v>
      </c>
      <c r="D890" s="2">
        <v>3146.0508599999998</v>
      </c>
      <c r="E890" s="3">
        <f t="shared" si="56"/>
        <v>-0.53559046564689272</v>
      </c>
      <c r="F890" s="2">
        <v>235742.02160000001</v>
      </c>
      <c r="G890" s="2">
        <v>487299.59479</v>
      </c>
      <c r="H890" s="3">
        <f t="shared" si="57"/>
        <v>1.0670883853572586</v>
      </c>
      <c r="I890" s="2">
        <v>199394.30392999999</v>
      </c>
      <c r="J890" s="3">
        <f t="shared" si="58"/>
        <v>1.4438992748813577</v>
      </c>
      <c r="K890" s="2">
        <v>1734215.10326</v>
      </c>
      <c r="L890" s="2">
        <v>2010549.35977</v>
      </c>
      <c r="M890" s="3">
        <f t="shared" si="59"/>
        <v>0.15934254983164609</v>
      </c>
    </row>
    <row r="891" spans="1:13" x14ac:dyDescent="0.2">
      <c r="A891" s="1" t="s">
        <v>22</v>
      </c>
      <c r="B891" s="1" t="s">
        <v>68</v>
      </c>
      <c r="C891" s="2">
        <v>32398.245040000002</v>
      </c>
      <c r="D891" s="2">
        <v>46407.501960000001</v>
      </c>
      <c r="E891" s="3">
        <f t="shared" si="56"/>
        <v>0.4324078943999492</v>
      </c>
      <c r="F891" s="2">
        <v>588223.46059999999</v>
      </c>
      <c r="G891" s="2">
        <v>669330.25687000004</v>
      </c>
      <c r="H891" s="3">
        <f t="shared" si="57"/>
        <v>0.13788432747525814</v>
      </c>
      <c r="I891" s="2">
        <v>484468.98093999998</v>
      </c>
      <c r="J891" s="3">
        <f t="shared" si="58"/>
        <v>0.38157505062825603</v>
      </c>
      <c r="K891" s="2">
        <v>3931171.0769199999</v>
      </c>
      <c r="L891" s="2">
        <v>3882256.4700600002</v>
      </c>
      <c r="M891" s="3">
        <f t="shared" si="59"/>
        <v>-1.2442757107971825E-2</v>
      </c>
    </row>
    <row r="892" spans="1:13" x14ac:dyDescent="0.2">
      <c r="A892" s="1" t="s">
        <v>23</v>
      </c>
      <c r="B892" s="1" t="s">
        <v>68</v>
      </c>
      <c r="C892" s="2">
        <v>1295.6937800000001</v>
      </c>
      <c r="D892" s="2">
        <v>1190.79468</v>
      </c>
      <c r="E892" s="3">
        <f t="shared" si="56"/>
        <v>-8.0959792830062161E-2</v>
      </c>
      <c r="F892" s="2">
        <v>36344.201249999998</v>
      </c>
      <c r="G892" s="2">
        <v>31523.406439999999</v>
      </c>
      <c r="H892" s="3">
        <f t="shared" si="57"/>
        <v>-0.13264275026542227</v>
      </c>
      <c r="I892" s="2">
        <v>21608.693090000001</v>
      </c>
      <c r="J892" s="3">
        <f t="shared" si="58"/>
        <v>0.45882984726125331</v>
      </c>
      <c r="K892" s="2">
        <v>250589.19712999999</v>
      </c>
      <c r="L892" s="2">
        <v>255091.0269</v>
      </c>
      <c r="M892" s="3">
        <f t="shared" si="59"/>
        <v>1.7964979422734562E-2</v>
      </c>
    </row>
    <row r="893" spans="1:13" x14ac:dyDescent="0.2">
      <c r="A893" s="1" t="s">
        <v>24</v>
      </c>
      <c r="B893" s="1" t="s">
        <v>68</v>
      </c>
      <c r="C893" s="2">
        <v>0</v>
      </c>
      <c r="D893" s="2">
        <v>23.317299999999999</v>
      </c>
      <c r="E893" s="3" t="str">
        <f t="shared" si="56"/>
        <v/>
      </c>
      <c r="F893" s="2">
        <v>402.32974000000002</v>
      </c>
      <c r="G893" s="2">
        <v>880.20241999999996</v>
      </c>
      <c r="H893" s="3">
        <f t="shared" si="57"/>
        <v>1.1877637482130949</v>
      </c>
      <c r="I893" s="2">
        <v>146.71887000000001</v>
      </c>
      <c r="J893" s="3">
        <f t="shared" si="58"/>
        <v>4.9992448142491819</v>
      </c>
      <c r="K893" s="2">
        <v>4341.26314</v>
      </c>
      <c r="L893" s="2">
        <v>6361.4994999999999</v>
      </c>
      <c r="M893" s="3">
        <f t="shared" si="59"/>
        <v>0.46535680857161776</v>
      </c>
    </row>
    <row r="894" spans="1:13" x14ac:dyDescent="0.2">
      <c r="A894" s="1" t="s">
        <v>25</v>
      </c>
      <c r="B894" s="1" t="s">
        <v>68</v>
      </c>
      <c r="C894" s="2">
        <v>11360.6855</v>
      </c>
      <c r="D894" s="2">
        <v>13114.408659999999</v>
      </c>
      <c r="E894" s="3">
        <f t="shared" si="56"/>
        <v>0.15436772367301255</v>
      </c>
      <c r="F894" s="2">
        <v>303556.31440999999</v>
      </c>
      <c r="G894" s="2">
        <v>280508.55877</v>
      </c>
      <c r="H894" s="3">
        <f t="shared" si="57"/>
        <v>-7.5925798759272078E-2</v>
      </c>
      <c r="I894" s="2">
        <v>209645.22269</v>
      </c>
      <c r="J894" s="3">
        <f t="shared" si="58"/>
        <v>0.33801550624783294</v>
      </c>
      <c r="K894" s="2">
        <v>2112235.0992999999</v>
      </c>
      <c r="L894" s="2">
        <v>1995707.7675099999</v>
      </c>
      <c r="M894" s="3">
        <f t="shared" si="59"/>
        <v>-5.5167784982181889E-2</v>
      </c>
    </row>
    <row r="895" spans="1:13" x14ac:dyDescent="0.2">
      <c r="A895" s="1" t="s">
        <v>26</v>
      </c>
      <c r="B895" s="1" t="s">
        <v>68</v>
      </c>
      <c r="C895" s="2">
        <v>1642.4530500000001</v>
      </c>
      <c r="D895" s="2">
        <v>1331.5280700000001</v>
      </c>
      <c r="E895" s="3">
        <f t="shared" si="56"/>
        <v>-0.18930524680751148</v>
      </c>
      <c r="F895" s="2">
        <v>31742.168010000001</v>
      </c>
      <c r="G895" s="2">
        <v>23414.177749999999</v>
      </c>
      <c r="H895" s="3">
        <f t="shared" si="57"/>
        <v>-0.26236362485940989</v>
      </c>
      <c r="I895" s="2">
        <v>19545.65712</v>
      </c>
      <c r="J895" s="3">
        <f t="shared" si="58"/>
        <v>0.19792225998078905</v>
      </c>
      <c r="K895" s="2">
        <v>185198.67775</v>
      </c>
      <c r="L895" s="2">
        <v>193743.15007999999</v>
      </c>
      <c r="M895" s="3">
        <f t="shared" si="59"/>
        <v>4.6136789062469319E-2</v>
      </c>
    </row>
    <row r="896" spans="1:13" x14ac:dyDescent="0.2">
      <c r="A896" s="1" t="s">
        <v>27</v>
      </c>
      <c r="B896" s="1" t="s">
        <v>68</v>
      </c>
      <c r="C896" s="2">
        <v>148.58423999999999</v>
      </c>
      <c r="D896" s="2">
        <v>167.12527</v>
      </c>
      <c r="E896" s="3">
        <f t="shared" si="56"/>
        <v>0.1247846339557952</v>
      </c>
      <c r="F896" s="2">
        <v>6507.2210800000003</v>
      </c>
      <c r="G896" s="2">
        <v>8494.5897399999994</v>
      </c>
      <c r="H896" s="3">
        <f t="shared" si="57"/>
        <v>0.305409734134928</v>
      </c>
      <c r="I896" s="2">
        <v>12852.04017</v>
      </c>
      <c r="J896" s="3">
        <f t="shared" si="58"/>
        <v>-0.33904737087356929</v>
      </c>
      <c r="K896" s="2">
        <v>40377.720809999999</v>
      </c>
      <c r="L896" s="2">
        <v>39173.763830000004</v>
      </c>
      <c r="M896" s="3">
        <f t="shared" si="59"/>
        <v>-2.9817358579135589E-2</v>
      </c>
    </row>
    <row r="897" spans="1:13" x14ac:dyDescent="0.2">
      <c r="A897" s="1" t="s">
        <v>28</v>
      </c>
      <c r="B897" s="1" t="s">
        <v>68</v>
      </c>
      <c r="C897" s="2">
        <v>71.287109999999998</v>
      </c>
      <c r="D897" s="2">
        <v>231.904</v>
      </c>
      <c r="E897" s="3">
        <f t="shared" si="56"/>
        <v>2.2530986317161688</v>
      </c>
      <c r="F897" s="2">
        <v>3788.5767700000001</v>
      </c>
      <c r="G897" s="2">
        <v>3777.5802800000001</v>
      </c>
      <c r="H897" s="3">
        <f t="shared" si="57"/>
        <v>-2.9025385171222995E-3</v>
      </c>
      <c r="I897" s="2">
        <v>3023.9533799999999</v>
      </c>
      <c r="J897" s="3">
        <f t="shared" si="58"/>
        <v>0.24921908683658356</v>
      </c>
      <c r="K897" s="2">
        <v>52927.692869999999</v>
      </c>
      <c r="L897" s="2">
        <v>36231.46802</v>
      </c>
      <c r="M897" s="3">
        <f t="shared" si="59"/>
        <v>-0.31545347897572162</v>
      </c>
    </row>
    <row r="898" spans="1:13" x14ac:dyDescent="0.2">
      <c r="A898" s="6" t="s">
        <v>29</v>
      </c>
      <c r="B898" s="6" t="s">
        <v>68</v>
      </c>
      <c r="C898" s="5">
        <v>220406.03945000001</v>
      </c>
      <c r="D898" s="5">
        <v>279963.92387</v>
      </c>
      <c r="E898" s="4">
        <f t="shared" si="56"/>
        <v>0.27021893124444496</v>
      </c>
      <c r="F898" s="5">
        <v>5767388.88344</v>
      </c>
      <c r="G898" s="5">
        <v>6414415.0622300003</v>
      </c>
      <c r="H898" s="4">
        <f t="shared" si="57"/>
        <v>0.11218702117483659</v>
      </c>
      <c r="I898" s="5">
        <v>4427840.7628199998</v>
      </c>
      <c r="J898" s="4">
        <f t="shared" si="58"/>
        <v>0.4486553166254319</v>
      </c>
      <c r="K898" s="5">
        <v>39321561.863860004</v>
      </c>
      <c r="L898" s="5">
        <v>40638138.177759998</v>
      </c>
      <c r="M898" s="4">
        <f t="shared" si="59"/>
        <v>3.3482299570354757E-2</v>
      </c>
    </row>
    <row r="899" spans="1:13" x14ac:dyDescent="0.2">
      <c r="A899" s="1" t="s">
        <v>3</v>
      </c>
      <c r="B899" s="1" t="s">
        <v>69</v>
      </c>
      <c r="C899" s="2">
        <v>2005.64653</v>
      </c>
      <c r="D899" s="2">
        <v>1441.7800099999999</v>
      </c>
      <c r="E899" s="3">
        <f t="shared" si="56"/>
        <v>-0.28113952860876246</v>
      </c>
      <c r="F899" s="2">
        <v>47072.701970000002</v>
      </c>
      <c r="G899" s="2">
        <v>44601.176740000003</v>
      </c>
      <c r="H899" s="3">
        <f t="shared" si="57"/>
        <v>-5.2504426696711182E-2</v>
      </c>
      <c r="I899" s="2">
        <v>37097.656000000003</v>
      </c>
      <c r="J899" s="3">
        <f t="shared" si="58"/>
        <v>0.20226401204431887</v>
      </c>
      <c r="K899" s="2">
        <v>399233.30343000003</v>
      </c>
      <c r="L899" s="2">
        <v>367207.46299000003</v>
      </c>
      <c r="M899" s="3">
        <f t="shared" si="59"/>
        <v>-8.0218358951648083E-2</v>
      </c>
    </row>
    <row r="900" spans="1:13" x14ac:dyDescent="0.2">
      <c r="A900" s="1" t="s">
        <v>5</v>
      </c>
      <c r="B900" s="1" t="s">
        <v>69</v>
      </c>
      <c r="C900" s="2">
        <v>948.17985999999996</v>
      </c>
      <c r="D900" s="2">
        <v>639.82309999999995</v>
      </c>
      <c r="E900" s="3">
        <f t="shared" si="56"/>
        <v>-0.32520914333700357</v>
      </c>
      <c r="F900" s="2">
        <v>22575.68333</v>
      </c>
      <c r="G900" s="2">
        <v>25798.635020000002</v>
      </c>
      <c r="H900" s="3">
        <f t="shared" si="57"/>
        <v>0.14276208799036172</v>
      </c>
      <c r="I900" s="2">
        <v>16089.074420000001</v>
      </c>
      <c r="J900" s="3">
        <f t="shared" si="58"/>
        <v>0.60348782947577417</v>
      </c>
      <c r="K900" s="2">
        <v>135970.40773000001</v>
      </c>
      <c r="L900" s="2">
        <v>163940.85814999999</v>
      </c>
      <c r="M900" s="3">
        <f t="shared" si="59"/>
        <v>0.20570983706647139</v>
      </c>
    </row>
    <row r="901" spans="1:13" x14ac:dyDescent="0.2">
      <c r="A901" s="1" t="s">
        <v>6</v>
      </c>
      <c r="B901" s="1" t="s">
        <v>69</v>
      </c>
      <c r="C901" s="2">
        <v>748.18737999999996</v>
      </c>
      <c r="D901" s="2">
        <v>990.35770000000002</v>
      </c>
      <c r="E901" s="3">
        <f t="shared" si="56"/>
        <v>0.32367602885790459</v>
      </c>
      <c r="F901" s="2">
        <v>20129.138159999999</v>
      </c>
      <c r="G901" s="2">
        <v>22037.33583</v>
      </c>
      <c r="H901" s="3">
        <f t="shared" si="57"/>
        <v>9.4797782936972164E-2</v>
      </c>
      <c r="I901" s="2">
        <v>15593.15965</v>
      </c>
      <c r="J901" s="3">
        <f t="shared" si="58"/>
        <v>0.41326942868823902</v>
      </c>
      <c r="K901" s="2">
        <v>159102.31951</v>
      </c>
      <c r="L901" s="2">
        <v>165874.04624</v>
      </c>
      <c r="M901" s="3">
        <f t="shared" si="59"/>
        <v>4.2562086780729702E-2</v>
      </c>
    </row>
    <row r="902" spans="1:13" x14ac:dyDescent="0.2">
      <c r="A902" s="1" t="s">
        <v>7</v>
      </c>
      <c r="B902" s="1" t="s">
        <v>69</v>
      </c>
      <c r="C902" s="2">
        <v>201.92965000000001</v>
      </c>
      <c r="D902" s="2">
        <v>446.30725000000001</v>
      </c>
      <c r="E902" s="3">
        <f t="shared" si="56"/>
        <v>1.2102115761603112</v>
      </c>
      <c r="F902" s="2">
        <v>12221.42814</v>
      </c>
      <c r="G902" s="2">
        <v>11030.770479999999</v>
      </c>
      <c r="H902" s="3">
        <f t="shared" si="57"/>
        <v>-9.7423774567151455E-2</v>
      </c>
      <c r="I902" s="2">
        <v>8158.2944600000001</v>
      </c>
      <c r="J902" s="3">
        <f t="shared" si="58"/>
        <v>0.35209271178966484</v>
      </c>
      <c r="K902" s="2">
        <v>82625.363620000004</v>
      </c>
      <c r="L902" s="2">
        <v>80056.669339999993</v>
      </c>
      <c r="M902" s="3">
        <f t="shared" si="59"/>
        <v>-3.1088447511270489E-2</v>
      </c>
    </row>
    <row r="903" spans="1:13" x14ac:dyDescent="0.2">
      <c r="A903" s="1" t="s">
        <v>8</v>
      </c>
      <c r="B903" s="1" t="s">
        <v>69</v>
      </c>
      <c r="C903" s="2">
        <v>7.3752599999999999</v>
      </c>
      <c r="D903" s="2">
        <v>0.66432000000000002</v>
      </c>
      <c r="E903" s="3">
        <f t="shared" si="56"/>
        <v>-0.9099258873585474</v>
      </c>
      <c r="F903" s="2">
        <v>473.14375999999999</v>
      </c>
      <c r="G903" s="2">
        <v>830.17479000000003</v>
      </c>
      <c r="H903" s="3">
        <f t="shared" si="57"/>
        <v>0.7545931283126297</v>
      </c>
      <c r="I903" s="2">
        <v>456.27753999999999</v>
      </c>
      <c r="J903" s="3">
        <f t="shared" si="58"/>
        <v>0.81945135848676665</v>
      </c>
      <c r="K903" s="2">
        <v>4292.8952200000003</v>
      </c>
      <c r="L903" s="2">
        <v>4694.73128</v>
      </c>
      <c r="M903" s="3">
        <f t="shared" si="59"/>
        <v>9.3604907505755452E-2</v>
      </c>
    </row>
    <row r="904" spans="1:13" x14ac:dyDescent="0.2">
      <c r="A904" s="1" t="s">
        <v>110</v>
      </c>
      <c r="B904" s="1" t="s">
        <v>69</v>
      </c>
      <c r="C904" s="2">
        <v>291.49567000000002</v>
      </c>
      <c r="D904" s="2">
        <v>376.52557999999999</v>
      </c>
      <c r="E904" s="3">
        <f t="shared" si="56"/>
        <v>0.29170213746228191</v>
      </c>
      <c r="F904" s="2">
        <v>26885.175609999998</v>
      </c>
      <c r="G904" s="2">
        <v>35353.327299999997</v>
      </c>
      <c r="H904" s="3">
        <f t="shared" si="57"/>
        <v>0.3149747583144018</v>
      </c>
      <c r="I904" s="2">
        <v>33915.56151</v>
      </c>
      <c r="J904" s="3">
        <f t="shared" si="58"/>
        <v>4.2392510281042295E-2</v>
      </c>
      <c r="K904" s="2">
        <v>205105.04878000001</v>
      </c>
      <c r="L904" s="2">
        <v>241956.51373000001</v>
      </c>
      <c r="M904" s="3">
        <f t="shared" si="59"/>
        <v>0.17967117420657774</v>
      </c>
    </row>
    <row r="905" spans="1:13" x14ac:dyDescent="0.2">
      <c r="A905" s="1" t="s">
        <v>9</v>
      </c>
      <c r="B905" s="1" t="s">
        <v>69</v>
      </c>
      <c r="C905" s="2">
        <v>75.471999999999994</v>
      </c>
      <c r="D905" s="2">
        <v>8.9999999999999993E-3</v>
      </c>
      <c r="E905" s="3">
        <f t="shared" si="56"/>
        <v>-0.99988075047699809</v>
      </c>
      <c r="F905" s="2">
        <v>2472.6229800000001</v>
      </c>
      <c r="G905" s="2">
        <v>1913.27946</v>
      </c>
      <c r="H905" s="3">
        <f t="shared" si="57"/>
        <v>-0.22621464110149136</v>
      </c>
      <c r="I905" s="2">
        <v>1380.2852700000001</v>
      </c>
      <c r="J905" s="3">
        <f t="shared" si="58"/>
        <v>0.38614785043674327</v>
      </c>
      <c r="K905" s="2">
        <v>19985.137640000001</v>
      </c>
      <c r="L905" s="2">
        <v>17826.945889999999</v>
      </c>
      <c r="M905" s="3">
        <f t="shared" si="59"/>
        <v>-0.10798983669146256</v>
      </c>
    </row>
    <row r="906" spans="1:13" x14ac:dyDescent="0.2">
      <c r="A906" s="1" t="s">
        <v>10</v>
      </c>
      <c r="B906" s="1" t="s">
        <v>69</v>
      </c>
      <c r="C906" s="2">
        <v>5.5457799999999997</v>
      </c>
      <c r="D906" s="2">
        <v>139.00534999999999</v>
      </c>
      <c r="E906" s="3">
        <f t="shared" si="56"/>
        <v>24.06506749276026</v>
      </c>
      <c r="F906" s="2">
        <v>1974.23631</v>
      </c>
      <c r="G906" s="2">
        <v>38129.126420000001</v>
      </c>
      <c r="H906" s="3">
        <f t="shared" si="57"/>
        <v>18.313354853654779</v>
      </c>
      <c r="I906" s="2">
        <v>2129.6750099999999</v>
      </c>
      <c r="J906" s="3">
        <f t="shared" si="58"/>
        <v>16.903730024986302</v>
      </c>
      <c r="K906" s="2">
        <v>21418.98763</v>
      </c>
      <c r="L906" s="2">
        <v>86230.808369999999</v>
      </c>
      <c r="M906" s="3">
        <f t="shared" si="59"/>
        <v>3.0259049521660328</v>
      </c>
    </row>
    <row r="907" spans="1:13" x14ac:dyDescent="0.2">
      <c r="A907" s="1" t="s">
        <v>11</v>
      </c>
      <c r="B907" s="1" t="s">
        <v>69</v>
      </c>
      <c r="C907" s="2">
        <v>30.151019999999999</v>
      </c>
      <c r="D907" s="2">
        <v>12.76277</v>
      </c>
      <c r="E907" s="3">
        <f t="shared" si="56"/>
        <v>-0.57670519935975628</v>
      </c>
      <c r="F907" s="2">
        <v>1788.94884</v>
      </c>
      <c r="G907" s="2">
        <v>184.94021000000001</v>
      </c>
      <c r="H907" s="3">
        <f t="shared" si="57"/>
        <v>-0.89662073846672996</v>
      </c>
      <c r="I907" s="2">
        <v>66.731430000000003</v>
      </c>
      <c r="J907" s="3">
        <f t="shared" si="58"/>
        <v>1.7714108629172189</v>
      </c>
      <c r="K907" s="2">
        <v>15328.045040000001</v>
      </c>
      <c r="L907" s="2">
        <v>1116.8628200000001</v>
      </c>
      <c r="M907" s="3">
        <f t="shared" si="59"/>
        <v>-0.92713599046157291</v>
      </c>
    </row>
    <row r="908" spans="1:13" x14ac:dyDescent="0.2">
      <c r="A908" s="1" t="s">
        <v>12</v>
      </c>
      <c r="B908" s="1" t="s">
        <v>69</v>
      </c>
      <c r="C908" s="2">
        <v>3266.3899500000002</v>
      </c>
      <c r="D908" s="2">
        <v>5646.5204800000001</v>
      </c>
      <c r="E908" s="3">
        <f t="shared" si="56"/>
        <v>0.72867311203917939</v>
      </c>
      <c r="F908" s="2">
        <v>128209.44038</v>
      </c>
      <c r="G908" s="2">
        <v>126573.32414</v>
      </c>
      <c r="H908" s="3">
        <f t="shared" si="57"/>
        <v>-1.2761277446892483E-2</v>
      </c>
      <c r="I908" s="2">
        <v>81644.779399999999</v>
      </c>
      <c r="J908" s="3">
        <f t="shared" si="58"/>
        <v>0.55029292834368282</v>
      </c>
      <c r="K908" s="2">
        <v>825199.99676000001</v>
      </c>
      <c r="L908" s="2">
        <v>773376.67786000005</v>
      </c>
      <c r="M908" s="3">
        <f t="shared" si="59"/>
        <v>-6.280091990241754E-2</v>
      </c>
    </row>
    <row r="909" spans="1:13" x14ac:dyDescent="0.2">
      <c r="A909" s="1" t="s">
        <v>13</v>
      </c>
      <c r="B909" s="1" t="s">
        <v>69</v>
      </c>
      <c r="C909" s="2">
        <v>606.66238999999996</v>
      </c>
      <c r="D909" s="2">
        <v>464.34449999999998</v>
      </c>
      <c r="E909" s="3">
        <f t="shared" si="56"/>
        <v>-0.23459158231318733</v>
      </c>
      <c r="F909" s="2">
        <v>13946.5447</v>
      </c>
      <c r="G909" s="2">
        <v>17098.00476</v>
      </c>
      <c r="H909" s="3">
        <f t="shared" si="57"/>
        <v>0.22596708559647749</v>
      </c>
      <c r="I909" s="2">
        <v>11887.85686</v>
      </c>
      <c r="J909" s="3">
        <f t="shared" si="58"/>
        <v>0.43827478420698274</v>
      </c>
      <c r="K909" s="2">
        <v>156684.51994</v>
      </c>
      <c r="L909" s="2">
        <v>151147.56979000001</v>
      </c>
      <c r="M909" s="3">
        <f t="shared" si="59"/>
        <v>-3.5338207961579604E-2</v>
      </c>
    </row>
    <row r="910" spans="1:13" x14ac:dyDescent="0.2">
      <c r="A910" s="1" t="s">
        <v>14</v>
      </c>
      <c r="B910" s="1" t="s">
        <v>69</v>
      </c>
      <c r="C910" s="2">
        <v>776.81568000000004</v>
      </c>
      <c r="D910" s="2">
        <v>1688.8548499999999</v>
      </c>
      <c r="E910" s="3">
        <f t="shared" si="56"/>
        <v>1.1740740995341388</v>
      </c>
      <c r="F910" s="2">
        <v>32515.847140000002</v>
      </c>
      <c r="G910" s="2">
        <v>38255.972750000001</v>
      </c>
      <c r="H910" s="3">
        <f t="shared" si="57"/>
        <v>0.17653317120373191</v>
      </c>
      <c r="I910" s="2">
        <v>30314.803940000002</v>
      </c>
      <c r="J910" s="3">
        <f t="shared" si="58"/>
        <v>0.2619567926521118</v>
      </c>
      <c r="K910" s="2">
        <v>240487.02630999999</v>
      </c>
      <c r="L910" s="2">
        <v>253512.65880999999</v>
      </c>
      <c r="M910" s="3">
        <f t="shared" si="59"/>
        <v>5.4163555930078822E-2</v>
      </c>
    </row>
    <row r="911" spans="1:13" x14ac:dyDescent="0.2">
      <c r="A911" s="1" t="s">
        <v>15</v>
      </c>
      <c r="B911" s="1" t="s">
        <v>69</v>
      </c>
      <c r="C911" s="2">
        <v>3943.0762</v>
      </c>
      <c r="D911" s="2">
        <v>5437.06394</v>
      </c>
      <c r="E911" s="3">
        <f t="shared" si="56"/>
        <v>0.37888888376034946</v>
      </c>
      <c r="F911" s="2">
        <v>134136.64801</v>
      </c>
      <c r="G911" s="2">
        <v>148217.22180999999</v>
      </c>
      <c r="H911" s="3">
        <f t="shared" si="57"/>
        <v>0.10497186271532799</v>
      </c>
      <c r="I911" s="2">
        <v>105369.97736999999</v>
      </c>
      <c r="J911" s="3">
        <f t="shared" si="58"/>
        <v>0.40663617388418527</v>
      </c>
      <c r="K911" s="2">
        <v>924547.00808000006</v>
      </c>
      <c r="L911" s="2">
        <v>924174.07828999998</v>
      </c>
      <c r="M911" s="3">
        <f t="shared" si="59"/>
        <v>-4.0336487678926947E-4</v>
      </c>
    </row>
    <row r="912" spans="1:13" x14ac:dyDescent="0.2">
      <c r="A912" s="1" t="s">
        <v>16</v>
      </c>
      <c r="B912" s="1" t="s">
        <v>69</v>
      </c>
      <c r="C912" s="2">
        <v>274.56472000000002</v>
      </c>
      <c r="D912" s="2">
        <v>924.67794000000004</v>
      </c>
      <c r="E912" s="3">
        <f t="shared" si="56"/>
        <v>2.3677959061892584</v>
      </c>
      <c r="F912" s="2">
        <v>27270.470450000001</v>
      </c>
      <c r="G912" s="2">
        <v>29750.819960000001</v>
      </c>
      <c r="H912" s="3">
        <f t="shared" si="57"/>
        <v>9.0953675131776102E-2</v>
      </c>
      <c r="I912" s="2">
        <v>20352.858929999999</v>
      </c>
      <c r="J912" s="3">
        <f t="shared" si="58"/>
        <v>0.46175139631845341</v>
      </c>
      <c r="K912" s="2">
        <v>229566.17090999999</v>
      </c>
      <c r="L912" s="2">
        <v>226751.19696</v>
      </c>
      <c r="M912" s="3">
        <f t="shared" si="59"/>
        <v>-1.2262146198812496E-2</v>
      </c>
    </row>
    <row r="913" spans="1:13" x14ac:dyDescent="0.2">
      <c r="A913" s="1" t="s">
        <v>17</v>
      </c>
      <c r="B913" s="1" t="s">
        <v>69</v>
      </c>
      <c r="C913" s="2">
        <v>517.58410000000003</v>
      </c>
      <c r="D913" s="2">
        <v>482.88378</v>
      </c>
      <c r="E913" s="3">
        <f t="shared" si="56"/>
        <v>-6.7042863179143319E-2</v>
      </c>
      <c r="F913" s="2">
        <v>19691.26888</v>
      </c>
      <c r="G913" s="2">
        <v>18846.11506</v>
      </c>
      <c r="H913" s="3">
        <f t="shared" si="57"/>
        <v>-4.2920231557977639E-2</v>
      </c>
      <c r="I913" s="2">
        <v>16028.40827</v>
      </c>
      <c r="J913" s="3">
        <f t="shared" si="58"/>
        <v>0.17579454818815887</v>
      </c>
      <c r="K913" s="2">
        <v>131522.61215</v>
      </c>
      <c r="L913" s="2">
        <v>124100.84894</v>
      </c>
      <c r="M913" s="3">
        <f t="shared" si="59"/>
        <v>-5.6429560580317339E-2</v>
      </c>
    </row>
    <row r="914" spans="1:13" x14ac:dyDescent="0.2">
      <c r="A914" s="1" t="s">
        <v>18</v>
      </c>
      <c r="B914" s="1" t="s">
        <v>69</v>
      </c>
      <c r="C914" s="2">
        <v>842.75851999999998</v>
      </c>
      <c r="D914" s="2">
        <v>2375.9364099999998</v>
      </c>
      <c r="E914" s="3">
        <f t="shared" si="56"/>
        <v>1.8192374845406487</v>
      </c>
      <c r="F914" s="2">
        <v>45504.169690000002</v>
      </c>
      <c r="G914" s="2">
        <v>43010.686119999998</v>
      </c>
      <c r="H914" s="3">
        <f t="shared" si="57"/>
        <v>-5.47968150388638E-2</v>
      </c>
      <c r="I914" s="2">
        <v>32898.574630000003</v>
      </c>
      <c r="J914" s="3">
        <f t="shared" si="58"/>
        <v>0.3073723285500285</v>
      </c>
      <c r="K914" s="2">
        <v>315464.09327000001</v>
      </c>
      <c r="L914" s="2">
        <v>325776.75624000002</v>
      </c>
      <c r="M914" s="3">
        <f t="shared" si="59"/>
        <v>3.2690449372865915E-2</v>
      </c>
    </row>
    <row r="915" spans="1:13" x14ac:dyDescent="0.2">
      <c r="A915" s="1" t="s">
        <v>19</v>
      </c>
      <c r="B915" s="1" t="s">
        <v>69</v>
      </c>
      <c r="C915" s="2">
        <v>568.29191000000003</v>
      </c>
      <c r="D915" s="2">
        <v>1378.3118199999999</v>
      </c>
      <c r="E915" s="3">
        <f t="shared" si="56"/>
        <v>1.4253588617863659</v>
      </c>
      <c r="F915" s="2">
        <v>26079.746350000001</v>
      </c>
      <c r="G915" s="2">
        <v>28711.082490000001</v>
      </c>
      <c r="H915" s="3">
        <f t="shared" si="57"/>
        <v>0.10089577194066535</v>
      </c>
      <c r="I915" s="2">
        <v>17467.303400000001</v>
      </c>
      <c r="J915" s="3">
        <f t="shared" si="58"/>
        <v>0.64370434477024085</v>
      </c>
      <c r="K915" s="2">
        <v>198398.23621999999</v>
      </c>
      <c r="L915" s="2">
        <v>197070.84930999999</v>
      </c>
      <c r="M915" s="3">
        <f t="shared" si="59"/>
        <v>-6.6905176945629696E-3</v>
      </c>
    </row>
    <row r="916" spans="1:13" x14ac:dyDescent="0.2">
      <c r="A916" s="1" t="s">
        <v>20</v>
      </c>
      <c r="B916" s="1" t="s">
        <v>69</v>
      </c>
      <c r="C916" s="2">
        <v>2436.05143</v>
      </c>
      <c r="D916" s="2">
        <v>3214.4259099999999</v>
      </c>
      <c r="E916" s="3">
        <f t="shared" si="56"/>
        <v>0.319523007771638</v>
      </c>
      <c r="F916" s="2">
        <v>41059.568160000003</v>
      </c>
      <c r="G916" s="2">
        <v>53160.177909999999</v>
      </c>
      <c r="H916" s="3">
        <f t="shared" si="57"/>
        <v>0.29470864629765736</v>
      </c>
      <c r="I916" s="2">
        <v>42638.591829999998</v>
      </c>
      <c r="J916" s="3">
        <f t="shared" si="58"/>
        <v>0.24676204415824876</v>
      </c>
      <c r="K916" s="2">
        <v>307217.24608000001</v>
      </c>
      <c r="L916" s="2">
        <v>353580.91123999999</v>
      </c>
      <c r="M916" s="3">
        <f t="shared" si="59"/>
        <v>0.15091491689215508</v>
      </c>
    </row>
    <row r="917" spans="1:13" x14ac:dyDescent="0.2">
      <c r="A917" s="1" t="s">
        <v>21</v>
      </c>
      <c r="B917" s="1" t="s">
        <v>69</v>
      </c>
      <c r="C917" s="2">
        <v>14.18361</v>
      </c>
      <c r="D917" s="2">
        <v>0</v>
      </c>
      <c r="E917" s="3">
        <f t="shared" si="56"/>
        <v>-1</v>
      </c>
      <c r="F917" s="2">
        <v>218.41941</v>
      </c>
      <c r="G917" s="2">
        <v>295.78859</v>
      </c>
      <c r="H917" s="3">
        <f t="shared" si="57"/>
        <v>0.35422300609639046</v>
      </c>
      <c r="I917" s="2">
        <v>90.262029999999996</v>
      </c>
      <c r="J917" s="3">
        <f t="shared" si="58"/>
        <v>2.2769990880993927</v>
      </c>
      <c r="K917" s="2">
        <v>4179.6387999999997</v>
      </c>
      <c r="L917" s="2">
        <v>2623.9080899999999</v>
      </c>
      <c r="M917" s="3">
        <f t="shared" si="59"/>
        <v>-0.372216544166448</v>
      </c>
    </row>
    <row r="918" spans="1:13" x14ac:dyDescent="0.2">
      <c r="A918" s="1" t="s">
        <v>22</v>
      </c>
      <c r="B918" s="1" t="s">
        <v>69</v>
      </c>
      <c r="C918" s="2">
        <v>2064.5703800000001</v>
      </c>
      <c r="D918" s="2">
        <v>2432.01559</v>
      </c>
      <c r="E918" s="3">
        <f t="shared" si="56"/>
        <v>0.17797659675811084</v>
      </c>
      <c r="F918" s="2">
        <v>50902.893400000001</v>
      </c>
      <c r="G918" s="2">
        <v>50389.547980000003</v>
      </c>
      <c r="H918" s="3">
        <f t="shared" si="57"/>
        <v>-1.0084798440946785E-2</v>
      </c>
      <c r="I918" s="2">
        <v>40407.31899</v>
      </c>
      <c r="J918" s="3">
        <f t="shared" si="58"/>
        <v>0.247040121431229</v>
      </c>
      <c r="K918" s="2">
        <v>393104.85522999999</v>
      </c>
      <c r="L918" s="2">
        <v>397529.35365</v>
      </c>
      <c r="M918" s="3">
        <f t="shared" si="59"/>
        <v>1.1255262714604086E-2</v>
      </c>
    </row>
    <row r="919" spans="1:13" x14ac:dyDescent="0.2">
      <c r="A919" s="1" t="s">
        <v>23</v>
      </c>
      <c r="B919" s="1" t="s">
        <v>69</v>
      </c>
      <c r="C919" s="2">
        <v>1215.6176</v>
      </c>
      <c r="D919" s="2">
        <v>1291.5227400000001</v>
      </c>
      <c r="E919" s="3">
        <f t="shared" si="56"/>
        <v>6.2441626379874826E-2</v>
      </c>
      <c r="F919" s="2">
        <v>28852.754059999999</v>
      </c>
      <c r="G919" s="2">
        <v>30281.788680000001</v>
      </c>
      <c r="H919" s="3">
        <f t="shared" si="57"/>
        <v>4.9528534330840257E-2</v>
      </c>
      <c r="I919" s="2">
        <v>25162.638449999999</v>
      </c>
      <c r="J919" s="3">
        <f t="shared" si="58"/>
        <v>0.20344250624480931</v>
      </c>
      <c r="K919" s="2">
        <v>215301.67355000001</v>
      </c>
      <c r="L919" s="2">
        <v>211470.14483999999</v>
      </c>
      <c r="M919" s="3">
        <f t="shared" si="59"/>
        <v>-1.7796093485126674E-2</v>
      </c>
    </row>
    <row r="920" spans="1:13" x14ac:dyDescent="0.2">
      <c r="A920" s="1" t="s">
        <v>24</v>
      </c>
      <c r="B920" s="1" t="s">
        <v>69</v>
      </c>
      <c r="C920" s="2">
        <v>36.775959999999998</v>
      </c>
      <c r="D920" s="2">
        <v>2.8720599999999998</v>
      </c>
      <c r="E920" s="3">
        <f t="shared" si="56"/>
        <v>-0.92190387416127273</v>
      </c>
      <c r="F920" s="2">
        <v>577.89317000000005</v>
      </c>
      <c r="G920" s="2">
        <v>584.72346000000005</v>
      </c>
      <c r="H920" s="3">
        <f t="shared" si="57"/>
        <v>1.1819295251404238E-2</v>
      </c>
      <c r="I920" s="2">
        <v>530.26332000000002</v>
      </c>
      <c r="J920" s="3">
        <f t="shared" si="58"/>
        <v>0.10270395470688043</v>
      </c>
      <c r="K920" s="2">
        <v>9197.8190200000008</v>
      </c>
      <c r="L920" s="2">
        <v>8074.8864700000004</v>
      </c>
      <c r="M920" s="3">
        <f t="shared" si="59"/>
        <v>-0.1220868281446138</v>
      </c>
    </row>
    <row r="921" spans="1:13" x14ac:dyDescent="0.2">
      <c r="A921" s="1" t="s">
        <v>25</v>
      </c>
      <c r="B921" s="1" t="s">
        <v>69</v>
      </c>
      <c r="C921" s="2">
        <v>407.04084999999998</v>
      </c>
      <c r="D921" s="2">
        <v>315.89645000000002</v>
      </c>
      <c r="E921" s="3">
        <f t="shared" si="56"/>
        <v>-0.22391954026235938</v>
      </c>
      <c r="F921" s="2">
        <v>17547.01467</v>
      </c>
      <c r="G921" s="2">
        <v>11914.25599</v>
      </c>
      <c r="H921" s="3">
        <f t="shared" si="57"/>
        <v>-0.32100951563175506</v>
      </c>
      <c r="I921" s="2">
        <v>9679.5403700000006</v>
      </c>
      <c r="J921" s="3">
        <f t="shared" si="58"/>
        <v>0.23087001392401851</v>
      </c>
      <c r="K921" s="2">
        <v>119521.95015999999</v>
      </c>
      <c r="L921" s="2">
        <v>90323.197109999994</v>
      </c>
      <c r="M921" s="3">
        <f t="shared" si="59"/>
        <v>-0.24429615657134618</v>
      </c>
    </row>
    <row r="922" spans="1:13" x14ac:dyDescent="0.2">
      <c r="A922" s="1" t="s">
        <v>26</v>
      </c>
      <c r="B922" s="1" t="s">
        <v>69</v>
      </c>
      <c r="C922" s="2">
        <v>3522.38807</v>
      </c>
      <c r="D922" s="2">
        <v>1958.43586</v>
      </c>
      <c r="E922" s="3">
        <f t="shared" si="56"/>
        <v>-0.4440033803543969</v>
      </c>
      <c r="F922" s="2">
        <v>55878.077770000004</v>
      </c>
      <c r="G922" s="2">
        <v>37636.411099999998</v>
      </c>
      <c r="H922" s="3">
        <f t="shared" si="57"/>
        <v>-0.32645479941319044</v>
      </c>
      <c r="I922" s="2">
        <v>37628.000540000001</v>
      </c>
      <c r="J922" s="3">
        <f t="shared" si="58"/>
        <v>2.2351865311187602E-4</v>
      </c>
      <c r="K922" s="2">
        <v>332713.22162000003</v>
      </c>
      <c r="L922" s="2">
        <v>308981.00433999998</v>
      </c>
      <c r="M922" s="3">
        <f t="shared" si="59"/>
        <v>-7.132934833321769E-2</v>
      </c>
    </row>
    <row r="923" spans="1:13" x14ac:dyDescent="0.2">
      <c r="A923" s="1" t="s">
        <v>27</v>
      </c>
      <c r="B923" s="1" t="s">
        <v>69</v>
      </c>
      <c r="C923" s="2">
        <v>227.27681999999999</v>
      </c>
      <c r="D923" s="2">
        <v>707.98400000000004</v>
      </c>
      <c r="E923" s="3">
        <f t="shared" si="56"/>
        <v>2.1150735037563448</v>
      </c>
      <c r="F923" s="2">
        <v>6289.8235400000003</v>
      </c>
      <c r="G923" s="2">
        <v>13053.340109999999</v>
      </c>
      <c r="H923" s="3">
        <f t="shared" si="57"/>
        <v>1.0753110205695848</v>
      </c>
      <c r="I923" s="2">
        <v>17606.62988</v>
      </c>
      <c r="J923" s="3">
        <f t="shared" si="58"/>
        <v>-0.25861222738442669</v>
      </c>
      <c r="K923" s="2">
        <v>66692.478799999997</v>
      </c>
      <c r="L923" s="2">
        <v>61953.53213</v>
      </c>
      <c r="M923" s="3">
        <f t="shared" si="59"/>
        <v>-7.1056688179357286E-2</v>
      </c>
    </row>
    <row r="924" spans="1:13" x14ac:dyDescent="0.2">
      <c r="A924" s="1" t="s">
        <v>28</v>
      </c>
      <c r="B924" s="1" t="s">
        <v>69</v>
      </c>
      <c r="C924" s="2">
        <v>274.86212</v>
      </c>
      <c r="D924" s="2">
        <v>129.75618</v>
      </c>
      <c r="E924" s="3">
        <f t="shared" si="56"/>
        <v>-0.5279226544567146</v>
      </c>
      <c r="F924" s="2">
        <v>4943.4461099999999</v>
      </c>
      <c r="G924" s="2">
        <v>4547.7402199999997</v>
      </c>
      <c r="H924" s="3">
        <f t="shared" si="57"/>
        <v>-8.0046566948415721E-2</v>
      </c>
      <c r="I924" s="2">
        <v>4371.67803</v>
      </c>
      <c r="J924" s="3">
        <f t="shared" si="58"/>
        <v>4.0273366151806878E-2</v>
      </c>
      <c r="K924" s="2">
        <v>112016.24752</v>
      </c>
      <c r="L924" s="2">
        <v>49364.753629999999</v>
      </c>
      <c r="M924" s="3">
        <f t="shared" si="59"/>
        <v>-0.55930720120591304</v>
      </c>
    </row>
    <row r="925" spans="1:13" x14ac:dyDescent="0.2">
      <c r="A925" s="6" t="s">
        <v>29</v>
      </c>
      <c r="B925" s="6" t="s">
        <v>69</v>
      </c>
      <c r="C925" s="5">
        <v>25348.133460000001</v>
      </c>
      <c r="D925" s="5">
        <v>32634.04723</v>
      </c>
      <c r="E925" s="4">
        <f t="shared" si="56"/>
        <v>0.28743393597391931</v>
      </c>
      <c r="F925" s="5">
        <v>773527.70719999995</v>
      </c>
      <c r="G925" s="5">
        <v>840359.76202999998</v>
      </c>
      <c r="H925" s="4">
        <f t="shared" si="57"/>
        <v>8.6399044543494563E-2</v>
      </c>
      <c r="I925" s="5">
        <v>611230.23756000004</v>
      </c>
      <c r="J925" s="4">
        <f t="shared" si="58"/>
        <v>0.37486614763149362</v>
      </c>
      <c r="K925" s="5">
        <v>5655999.1619300004</v>
      </c>
      <c r="L925" s="5">
        <v>5618580.3793700002</v>
      </c>
      <c r="M925" s="4">
        <f t="shared" si="59"/>
        <v>-6.6157687596317682E-3</v>
      </c>
    </row>
    <row r="926" spans="1:13" x14ac:dyDescent="0.2">
      <c r="A926" s="1" t="s">
        <v>3</v>
      </c>
      <c r="B926" s="1" t="s">
        <v>70</v>
      </c>
      <c r="C926" s="2">
        <v>16.256399999999999</v>
      </c>
      <c r="D926" s="2">
        <v>1181.8399899999999</v>
      </c>
      <c r="E926" s="3">
        <f t="shared" si="56"/>
        <v>71.699982160872025</v>
      </c>
      <c r="F926" s="2">
        <v>20633.979060000001</v>
      </c>
      <c r="G926" s="2">
        <v>24283.407780000001</v>
      </c>
      <c r="H926" s="3">
        <f t="shared" si="57"/>
        <v>0.17686500065683397</v>
      </c>
      <c r="I926" s="2">
        <v>13308.18086</v>
      </c>
      <c r="J926" s="3">
        <f t="shared" si="58"/>
        <v>0.82469775812770263</v>
      </c>
      <c r="K926" s="2">
        <v>141905.83854</v>
      </c>
      <c r="L926" s="2">
        <v>141434.21075</v>
      </c>
      <c r="M926" s="3">
        <f t="shared" si="59"/>
        <v>-3.3235263245849911E-3</v>
      </c>
    </row>
    <row r="927" spans="1:13" x14ac:dyDescent="0.2">
      <c r="A927" s="1" t="s">
        <v>5</v>
      </c>
      <c r="B927" s="1" t="s">
        <v>70</v>
      </c>
      <c r="C927" s="2">
        <v>0</v>
      </c>
      <c r="D927" s="2">
        <v>0</v>
      </c>
      <c r="E927" s="3" t="str">
        <f t="shared" si="56"/>
        <v/>
      </c>
      <c r="F927" s="2">
        <v>183.64320000000001</v>
      </c>
      <c r="G927" s="2">
        <v>214.84734</v>
      </c>
      <c r="H927" s="3">
        <f t="shared" si="57"/>
        <v>0.16991720902271368</v>
      </c>
      <c r="I927" s="2">
        <v>48.77261</v>
      </c>
      <c r="J927" s="3">
        <f t="shared" si="58"/>
        <v>3.4050818686963851</v>
      </c>
      <c r="K927" s="2">
        <v>853.16339000000005</v>
      </c>
      <c r="L927" s="2">
        <v>780.43311000000006</v>
      </c>
      <c r="M927" s="3">
        <f t="shared" si="59"/>
        <v>-8.5247774169025181E-2</v>
      </c>
    </row>
    <row r="928" spans="1:13" x14ac:dyDescent="0.2">
      <c r="A928" s="1" t="s">
        <v>6</v>
      </c>
      <c r="B928" s="1" t="s">
        <v>70</v>
      </c>
      <c r="C928" s="2">
        <v>0</v>
      </c>
      <c r="D928" s="2">
        <v>0</v>
      </c>
      <c r="E928" s="3" t="str">
        <f t="shared" si="56"/>
        <v/>
      </c>
      <c r="F928" s="2">
        <v>0.17535999999999999</v>
      </c>
      <c r="G928" s="2">
        <v>1.7820100000000001</v>
      </c>
      <c r="H928" s="3">
        <f t="shared" si="57"/>
        <v>9.1620095802919721</v>
      </c>
      <c r="I928" s="2">
        <v>88.99</v>
      </c>
      <c r="J928" s="3">
        <f t="shared" si="58"/>
        <v>-0.9799751657489606</v>
      </c>
      <c r="K928" s="2">
        <v>17.356249999999999</v>
      </c>
      <c r="L928" s="2">
        <v>238.53935000000001</v>
      </c>
      <c r="M928" s="3">
        <f t="shared" si="59"/>
        <v>12.743714800144042</v>
      </c>
    </row>
    <row r="929" spans="1:13" x14ac:dyDescent="0.2">
      <c r="A929" s="1" t="s">
        <v>7</v>
      </c>
      <c r="B929" s="1" t="s">
        <v>70</v>
      </c>
      <c r="C929" s="2">
        <v>0</v>
      </c>
      <c r="D929" s="2">
        <v>0</v>
      </c>
      <c r="E929" s="3" t="str">
        <f t="shared" si="56"/>
        <v/>
      </c>
      <c r="F929" s="2">
        <v>0</v>
      </c>
      <c r="G929" s="2">
        <v>0</v>
      </c>
      <c r="H929" s="3" t="str">
        <f t="shared" si="57"/>
        <v/>
      </c>
      <c r="I929" s="2">
        <v>0</v>
      </c>
      <c r="J929" s="3" t="str">
        <f t="shared" si="58"/>
        <v/>
      </c>
      <c r="K929" s="2">
        <v>0</v>
      </c>
      <c r="L929" s="2">
        <v>6.0838999999999999</v>
      </c>
      <c r="M929" s="3" t="str">
        <f t="shared" si="59"/>
        <v/>
      </c>
    </row>
    <row r="930" spans="1:13" x14ac:dyDescent="0.2">
      <c r="A930" s="1" t="s">
        <v>110</v>
      </c>
      <c r="B930" s="1" t="s">
        <v>70</v>
      </c>
      <c r="C930" s="2">
        <v>41.330680000000001</v>
      </c>
      <c r="D930" s="2">
        <v>0</v>
      </c>
      <c r="E930" s="3">
        <f t="shared" si="56"/>
        <v>-1</v>
      </c>
      <c r="F930" s="2">
        <v>174.39615000000001</v>
      </c>
      <c r="G930" s="2">
        <v>0</v>
      </c>
      <c r="H930" s="3">
        <f t="shared" si="57"/>
        <v>-1</v>
      </c>
      <c r="I930" s="2">
        <v>225.57845</v>
      </c>
      <c r="J930" s="3">
        <f t="shared" si="58"/>
        <v>-1</v>
      </c>
      <c r="K930" s="2">
        <v>383.60066999999998</v>
      </c>
      <c r="L930" s="2">
        <v>367.13193999999999</v>
      </c>
      <c r="M930" s="3">
        <f t="shared" si="59"/>
        <v>-4.2931963596413936E-2</v>
      </c>
    </row>
    <row r="931" spans="1:13" x14ac:dyDescent="0.2">
      <c r="A931" s="1" t="s">
        <v>10</v>
      </c>
      <c r="B931" s="1" t="s">
        <v>70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0</v>
      </c>
      <c r="H931" s="3" t="str">
        <f t="shared" si="57"/>
        <v/>
      </c>
      <c r="I931" s="2">
        <v>0</v>
      </c>
      <c r="J931" s="3" t="str">
        <f t="shared" si="58"/>
        <v/>
      </c>
      <c r="K931" s="2">
        <v>0</v>
      </c>
      <c r="L931" s="2">
        <v>0</v>
      </c>
      <c r="M931" s="3" t="str">
        <f t="shared" si="59"/>
        <v/>
      </c>
    </row>
    <row r="932" spans="1:13" x14ac:dyDescent="0.2">
      <c r="A932" s="1" t="s">
        <v>12</v>
      </c>
      <c r="B932" s="1" t="s">
        <v>70</v>
      </c>
      <c r="C932" s="2">
        <v>0</v>
      </c>
      <c r="D932" s="2">
        <v>0</v>
      </c>
      <c r="E932" s="3" t="str">
        <f t="shared" si="56"/>
        <v/>
      </c>
      <c r="F932" s="2">
        <v>781.05543</v>
      </c>
      <c r="G932" s="2">
        <v>1348.14653</v>
      </c>
      <c r="H932" s="3">
        <f t="shared" si="57"/>
        <v>0.72605743231309461</v>
      </c>
      <c r="I932" s="2">
        <v>265.15613999999999</v>
      </c>
      <c r="J932" s="3">
        <f t="shared" si="58"/>
        <v>4.0843496590348618</v>
      </c>
      <c r="K932" s="2">
        <v>4364.09357</v>
      </c>
      <c r="L932" s="2">
        <v>4102.89905</v>
      </c>
      <c r="M932" s="3">
        <f t="shared" si="59"/>
        <v>-5.9850806544461843E-2</v>
      </c>
    </row>
    <row r="933" spans="1:13" x14ac:dyDescent="0.2">
      <c r="A933" s="1" t="s">
        <v>13</v>
      </c>
      <c r="B933" s="1" t="s">
        <v>70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0</v>
      </c>
      <c r="H933" s="3" t="str">
        <f t="shared" si="57"/>
        <v/>
      </c>
      <c r="I933" s="2">
        <v>0</v>
      </c>
      <c r="J933" s="3" t="str">
        <f t="shared" si="58"/>
        <v/>
      </c>
      <c r="K933" s="2">
        <v>28.8</v>
      </c>
      <c r="L933" s="2">
        <v>19.665710000000001</v>
      </c>
      <c r="M933" s="3">
        <f t="shared" si="59"/>
        <v>-0.31716284722222221</v>
      </c>
    </row>
    <row r="934" spans="1:13" x14ac:dyDescent="0.2">
      <c r="A934" s="1" t="s">
        <v>14</v>
      </c>
      <c r="B934" s="1" t="s">
        <v>70</v>
      </c>
      <c r="C934" s="2">
        <v>0</v>
      </c>
      <c r="D934" s="2">
        <v>0</v>
      </c>
      <c r="E934" s="3" t="str">
        <f t="shared" si="56"/>
        <v/>
      </c>
      <c r="F934" s="2">
        <v>49.058</v>
      </c>
      <c r="G934" s="2">
        <v>52.855780000000003</v>
      </c>
      <c r="H934" s="3">
        <f t="shared" si="57"/>
        <v>7.7414081291532488E-2</v>
      </c>
      <c r="I934" s="2">
        <v>221.60539</v>
      </c>
      <c r="J934" s="3">
        <f t="shared" si="58"/>
        <v>-0.76148693856227956</v>
      </c>
      <c r="K934" s="2">
        <v>412.86559999999997</v>
      </c>
      <c r="L934" s="2">
        <v>959.58432000000005</v>
      </c>
      <c r="M934" s="3">
        <f t="shared" si="59"/>
        <v>1.3242050681868389</v>
      </c>
    </row>
    <row r="935" spans="1:13" x14ac:dyDescent="0.2">
      <c r="A935" s="1" t="s">
        <v>15</v>
      </c>
      <c r="B935" s="1" t="s">
        <v>70</v>
      </c>
      <c r="C935" s="2">
        <v>0</v>
      </c>
      <c r="D935" s="2">
        <v>0</v>
      </c>
      <c r="E935" s="3" t="str">
        <f t="shared" ref="E935:E997" si="60">IF(C935=0,"",(D935/C935-1))</f>
        <v/>
      </c>
      <c r="F935" s="2">
        <v>14.619899999999999</v>
      </c>
      <c r="G935" s="2">
        <v>192.98455999999999</v>
      </c>
      <c r="H935" s="3">
        <f t="shared" ref="H935:H997" si="61">IF(F935=0,"",(G935/F935-1))</f>
        <v>12.200128591850833</v>
      </c>
      <c r="I935" s="2">
        <v>106.40514</v>
      </c>
      <c r="J935" s="3">
        <f t="shared" ref="J935:J997" si="62">IF(I935=0,"",(G935/I935-1))</f>
        <v>0.81367704605247426</v>
      </c>
      <c r="K935" s="2">
        <v>442.4973</v>
      </c>
      <c r="L935" s="2">
        <v>856.96500000000003</v>
      </c>
      <c r="M935" s="3">
        <f t="shared" ref="M935:M997" si="63">IF(K935=0,"",(L935/K935-1))</f>
        <v>0.9366558846799744</v>
      </c>
    </row>
    <row r="936" spans="1:13" x14ac:dyDescent="0.2">
      <c r="A936" s="1" t="s">
        <v>16</v>
      </c>
      <c r="B936" s="1" t="s">
        <v>70</v>
      </c>
      <c r="C936" s="2">
        <v>0</v>
      </c>
      <c r="D936" s="2">
        <v>0</v>
      </c>
      <c r="E936" s="3" t="str">
        <f t="shared" si="60"/>
        <v/>
      </c>
      <c r="F936" s="2">
        <v>0</v>
      </c>
      <c r="G936" s="2">
        <v>0</v>
      </c>
      <c r="H936" s="3" t="str">
        <f t="shared" si="61"/>
        <v/>
      </c>
      <c r="I936" s="2">
        <v>0</v>
      </c>
      <c r="J936" s="3" t="str">
        <f t="shared" si="62"/>
        <v/>
      </c>
      <c r="K936" s="2">
        <v>0</v>
      </c>
      <c r="L936" s="2">
        <v>2.41987</v>
      </c>
      <c r="M936" s="3" t="str">
        <f t="shared" si="63"/>
        <v/>
      </c>
    </row>
    <row r="937" spans="1:13" x14ac:dyDescent="0.2">
      <c r="A937" s="1" t="s">
        <v>17</v>
      </c>
      <c r="B937" s="1" t="s">
        <v>70</v>
      </c>
      <c r="C937" s="2">
        <v>0</v>
      </c>
      <c r="D937" s="2">
        <v>0</v>
      </c>
      <c r="E937" s="3" t="str">
        <f t="shared" si="60"/>
        <v/>
      </c>
      <c r="F937" s="2">
        <v>74.100520000000003</v>
      </c>
      <c r="G937" s="2">
        <v>0</v>
      </c>
      <c r="H937" s="3">
        <f t="shared" si="61"/>
        <v>-1</v>
      </c>
      <c r="I937" s="2">
        <v>0</v>
      </c>
      <c r="J937" s="3" t="str">
        <f t="shared" si="62"/>
        <v/>
      </c>
      <c r="K937" s="2">
        <v>241.77837</v>
      </c>
      <c r="L937" s="2">
        <v>107.81032999999999</v>
      </c>
      <c r="M937" s="3">
        <f t="shared" si="63"/>
        <v>-0.55409439645076608</v>
      </c>
    </row>
    <row r="938" spans="1:13" x14ac:dyDescent="0.2">
      <c r="A938" s="1" t="s">
        <v>18</v>
      </c>
      <c r="B938" s="1" t="s">
        <v>70</v>
      </c>
      <c r="C938" s="2">
        <v>0</v>
      </c>
      <c r="D938" s="2">
        <v>0</v>
      </c>
      <c r="E938" s="3" t="str">
        <f t="shared" si="60"/>
        <v/>
      </c>
      <c r="F938" s="2">
        <v>393.35640999999998</v>
      </c>
      <c r="G938" s="2">
        <v>682.14108999999996</v>
      </c>
      <c r="H938" s="3">
        <f t="shared" si="61"/>
        <v>0.73415526646686646</v>
      </c>
      <c r="I938" s="2">
        <v>789.64986999999996</v>
      </c>
      <c r="J938" s="3">
        <f t="shared" si="62"/>
        <v>-0.13614740416534232</v>
      </c>
      <c r="K938" s="2">
        <v>3164.0627100000002</v>
      </c>
      <c r="L938" s="2">
        <v>7626.4402200000004</v>
      </c>
      <c r="M938" s="3">
        <f t="shared" si="63"/>
        <v>1.4103315638772531</v>
      </c>
    </row>
    <row r="939" spans="1:13" x14ac:dyDescent="0.2">
      <c r="A939" s="1" t="s">
        <v>19</v>
      </c>
      <c r="B939" s="1" t="s">
        <v>70</v>
      </c>
      <c r="C939" s="2">
        <v>0</v>
      </c>
      <c r="D939" s="2">
        <v>0</v>
      </c>
      <c r="E939" s="3" t="str">
        <f t="shared" si="60"/>
        <v/>
      </c>
      <c r="F939" s="2">
        <v>8.9218799999999998</v>
      </c>
      <c r="G939" s="2">
        <v>0</v>
      </c>
      <c r="H939" s="3">
        <f t="shared" si="61"/>
        <v>-1</v>
      </c>
      <c r="I939" s="2">
        <v>0</v>
      </c>
      <c r="J939" s="3" t="str">
        <f t="shared" si="62"/>
        <v/>
      </c>
      <c r="K939" s="2">
        <v>19.83203</v>
      </c>
      <c r="L939" s="2">
        <v>55.277859999999997</v>
      </c>
      <c r="M939" s="3">
        <f t="shared" si="63"/>
        <v>1.7873021571669665</v>
      </c>
    </row>
    <row r="940" spans="1:13" x14ac:dyDescent="0.2">
      <c r="A940" s="1" t="s">
        <v>20</v>
      </c>
      <c r="B940" s="1" t="s">
        <v>70</v>
      </c>
      <c r="C940" s="2">
        <v>0</v>
      </c>
      <c r="D940" s="2">
        <v>0</v>
      </c>
      <c r="E940" s="3" t="str">
        <f t="shared" si="60"/>
        <v/>
      </c>
      <c r="F940" s="2">
        <v>96.870580000000004</v>
      </c>
      <c r="G940" s="2">
        <v>194.63407000000001</v>
      </c>
      <c r="H940" s="3">
        <f t="shared" si="61"/>
        <v>1.0092175560422989</v>
      </c>
      <c r="I940" s="2">
        <v>68.256500000000003</v>
      </c>
      <c r="J940" s="3">
        <f t="shared" si="62"/>
        <v>1.8515096730714293</v>
      </c>
      <c r="K940" s="2">
        <v>163.52779000000001</v>
      </c>
      <c r="L940" s="2">
        <v>574.29400999999996</v>
      </c>
      <c r="M940" s="3">
        <f t="shared" si="63"/>
        <v>2.5119046738172144</v>
      </c>
    </row>
    <row r="941" spans="1:13" x14ac:dyDescent="0.2">
      <c r="A941" s="1" t="s">
        <v>21</v>
      </c>
      <c r="B941" s="1" t="s">
        <v>70</v>
      </c>
      <c r="C941" s="2">
        <v>0</v>
      </c>
      <c r="D941" s="2">
        <v>0</v>
      </c>
      <c r="E941" s="3" t="str">
        <f t="shared" si="60"/>
        <v/>
      </c>
      <c r="F941" s="2">
        <v>0.25858999999999999</v>
      </c>
      <c r="G941" s="2">
        <v>0</v>
      </c>
      <c r="H941" s="3">
        <f t="shared" si="61"/>
        <v>-1</v>
      </c>
      <c r="I941" s="2">
        <v>0</v>
      </c>
      <c r="J941" s="3" t="str">
        <f t="shared" si="62"/>
        <v/>
      </c>
      <c r="K941" s="2">
        <v>0.25858999999999999</v>
      </c>
      <c r="L941" s="2">
        <v>0</v>
      </c>
      <c r="M941" s="3">
        <f t="shared" si="63"/>
        <v>-1</v>
      </c>
    </row>
    <row r="942" spans="1:13" x14ac:dyDescent="0.2">
      <c r="A942" s="1" t="s">
        <v>22</v>
      </c>
      <c r="B942" s="1" t="s">
        <v>70</v>
      </c>
      <c r="C942" s="2">
        <v>0</v>
      </c>
      <c r="D942" s="2">
        <v>0</v>
      </c>
      <c r="E942" s="3" t="str">
        <f t="shared" si="60"/>
        <v/>
      </c>
      <c r="F942" s="2">
        <v>0</v>
      </c>
      <c r="G942" s="2">
        <v>0</v>
      </c>
      <c r="H942" s="3" t="str">
        <f t="shared" si="61"/>
        <v/>
      </c>
      <c r="I942" s="2">
        <v>1.3781099999999999</v>
      </c>
      <c r="J942" s="3">
        <f t="shared" si="62"/>
        <v>-1</v>
      </c>
      <c r="K942" s="2">
        <v>6.0676399999999999</v>
      </c>
      <c r="L942" s="2">
        <v>1.39011</v>
      </c>
      <c r="M942" s="3">
        <f t="shared" si="63"/>
        <v>-0.77089774607590433</v>
      </c>
    </row>
    <row r="943" spans="1:13" x14ac:dyDescent="0.2">
      <c r="A943" s="1" t="s">
        <v>25</v>
      </c>
      <c r="B943" s="1" t="s">
        <v>70</v>
      </c>
      <c r="C943" s="2">
        <v>0</v>
      </c>
      <c r="D943" s="2">
        <v>0</v>
      </c>
      <c r="E943" s="3" t="str">
        <f t="shared" si="60"/>
        <v/>
      </c>
      <c r="F943" s="2">
        <v>0</v>
      </c>
      <c r="G943" s="2">
        <v>0</v>
      </c>
      <c r="H943" s="3" t="str">
        <f t="shared" si="61"/>
        <v/>
      </c>
      <c r="I943" s="2">
        <v>0</v>
      </c>
      <c r="J943" s="3" t="str">
        <f t="shared" si="62"/>
        <v/>
      </c>
      <c r="K943" s="2">
        <v>4.2257899999999999</v>
      </c>
      <c r="L943" s="2">
        <v>7.3879900000000003</v>
      </c>
      <c r="M943" s="3">
        <f t="shared" si="63"/>
        <v>0.74830978349610389</v>
      </c>
    </row>
    <row r="944" spans="1:13" x14ac:dyDescent="0.2">
      <c r="A944" s="6" t="s">
        <v>29</v>
      </c>
      <c r="B944" s="6" t="s">
        <v>70</v>
      </c>
      <c r="C944" s="5">
        <v>57.58708</v>
      </c>
      <c r="D944" s="5">
        <v>1181.8399899999999</v>
      </c>
      <c r="E944" s="4">
        <f t="shared" si="60"/>
        <v>19.522658728311974</v>
      </c>
      <c r="F944" s="5">
        <v>22410.435079999999</v>
      </c>
      <c r="G944" s="5">
        <v>26970.799159999999</v>
      </c>
      <c r="H944" s="4">
        <f t="shared" si="61"/>
        <v>0.20349288461917703</v>
      </c>
      <c r="I944" s="5">
        <v>15123.97307</v>
      </c>
      <c r="J944" s="4">
        <f t="shared" si="62"/>
        <v>0.78331441316167316</v>
      </c>
      <c r="K944" s="5">
        <v>152007.96823999999</v>
      </c>
      <c r="L944" s="5">
        <v>157140.53352</v>
      </c>
      <c r="M944" s="4">
        <f t="shared" si="63"/>
        <v>3.3765106786352028E-2</v>
      </c>
    </row>
    <row r="945" spans="1:13" x14ac:dyDescent="0.2">
      <c r="A945" s="1" t="s">
        <v>3</v>
      </c>
      <c r="B945" s="1" t="s">
        <v>71</v>
      </c>
      <c r="C945" s="2">
        <v>1.2608699999999999</v>
      </c>
      <c r="D945" s="2">
        <v>12.170400000000001</v>
      </c>
      <c r="E945" s="3">
        <f t="shared" si="60"/>
        <v>8.6523828784886643</v>
      </c>
      <c r="F945" s="2">
        <v>1.2608699999999999</v>
      </c>
      <c r="G945" s="2">
        <v>42.620359999999998</v>
      </c>
      <c r="H945" s="3">
        <f t="shared" si="61"/>
        <v>32.802342826778336</v>
      </c>
      <c r="I945" s="2">
        <v>30.287849999999999</v>
      </c>
      <c r="J945" s="3">
        <f t="shared" si="62"/>
        <v>0.40717680522057531</v>
      </c>
      <c r="K945" s="2">
        <v>23.472359999999998</v>
      </c>
      <c r="L945" s="2">
        <v>119.43983</v>
      </c>
      <c r="M945" s="3">
        <f t="shared" si="63"/>
        <v>4.0885309359604234</v>
      </c>
    </row>
    <row r="946" spans="1:13" x14ac:dyDescent="0.2">
      <c r="A946" s="1" t="s">
        <v>5</v>
      </c>
      <c r="B946" s="1" t="s">
        <v>71</v>
      </c>
      <c r="C946" s="2">
        <v>0</v>
      </c>
      <c r="D946" s="2">
        <v>0</v>
      </c>
      <c r="E946" s="3" t="str">
        <f t="shared" si="60"/>
        <v/>
      </c>
      <c r="F946" s="2">
        <v>0</v>
      </c>
      <c r="G946" s="2">
        <v>2.88334</v>
      </c>
      <c r="H946" s="3" t="str">
        <f t="shared" si="61"/>
        <v/>
      </c>
      <c r="I946" s="2">
        <v>0</v>
      </c>
      <c r="J946" s="3" t="str">
        <f t="shared" si="62"/>
        <v/>
      </c>
      <c r="K946" s="2">
        <v>26.618120000000001</v>
      </c>
      <c r="L946" s="2">
        <v>97.049809999999994</v>
      </c>
      <c r="M946" s="3">
        <f t="shared" si="63"/>
        <v>2.646005427881458</v>
      </c>
    </row>
    <row r="947" spans="1:13" x14ac:dyDescent="0.2">
      <c r="A947" s="1" t="s">
        <v>6</v>
      </c>
      <c r="B947" s="1" t="s">
        <v>71</v>
      </c>
      <c r="C947" s="2">
        <v>0</v>
      </c>
      <c r="D947" s="2">
        <v>0</v>
      </c>
      <c r="E947" s="3" t="str">
        <f t="shared" si="60"/>
        <v/>
      </c>
      <c r="F947" s="2">
        <v>3.18011</v>
      </c>
      <c r="G947" s="2">
        <v>114.21221</v>
      </c>
      <c r="H947" s="3">
        <f t="shared" si="61"/>
        <v>34.914546981079269</v>
      </c>
      <c r="I947" s="2">
        <v>106.40825</v>
      </c>
      <c r="J947" s="3">
        <f t="shared" si="62"/>
        <v>7.3339802130004017E-2</v>
      </c>
      <c r="K947" s="2">
        <v>376.68644999999998</v>
      </c>
      <c r="L947" s="2">
        <v>727.38540999999998</v>
      </c>
      <c r="M947" s="3">
        <f t="shared" si="63"/>
        <v>0.93101028720305723</v>
      </c>
    </row>
    <row r="948" spans="1:13" x14ac:dyDescent="0.2">
      <c r="A948" s="1" t="s">
        <v>7</v>
      </c>
      <c r="B948" s="1" t="s">
        <v>71</v>
      </c>
      <c r="C948" s="2">
        <v>0</v>
      </c>
      <c r="D948" s="2">
        <v>0</v>
      </c>
      <c r="E948" s="3" t="str">
        <f t="shared" si="60"/>
        <v/>
      </c>
      <c r="F948" s="2">
        <v>0</v>
      </c>
      <c r="G948" s="2">
        <v>0.17038</v>
      </c>
      <c r="H948" s="3" t="str">
        <f t="shared" si="61"/>
        <v/>
      </c>
      <c r="I948" s="2">
        <v>0.43770999999999999</v>
      </c>
      <c r="J948" s="3">
        <f t="shared" si="62"/>
        <v>-0.61074684151607228</v>
      </c>
      <c r="K948" s="2">
        <v>4.3600000000000002E-3</v>
      </c>
      <c r="L948" s="2">
        <v>1.03172</v>
      </c>
      <c r="M948" s="3">
        <f t="shared" si="63"/>
        <v>235.63302752293578</v>
      </c>
    </row>
    <row r="949" spans="1:13" x14ac:dyDescent="0.2">
      <c r="A949" s="1" t="s">
        <v>8</v>
      </c>
      <c r="B949" s="1" t="s">
        <v>71</v>
      </c>
      <c r="C949" s="2">
        <v>0</v>
      </c>
      <c r="D949" s="2">
        <v>0</v>
      </c>
      <c r="E949" s="3" t="str">
        <f t="shared" si="60"/>
        <v/>
      </c>
      <c r="F949" s="2">
        <v>0</v>
      </c>
      <c r="G949" s="2">
        <v>1.9319900000000001</v>
      </c>
      <c r="H949" s="3" t="str">
        <f t="shared" si="61"/>
        <v/>
      </c>
      <c r="I949" s="2">
        <v>1.9811799999999999</v>
      </c>
      <c r="J949" s="3">
        <f t="shared" si="62"/>
        <v>-2.4828637478674254E-2</v>
      </c>
      <c r="K949" s="2">
        <v>0.64905999999999997</v>
      </c>
      <c r="L949" s="2">
        <v>3.9539</v>
      </c>
      <c r="M949" s="3">
        <f t="shared" si="63"/>
        <v>5.09173265953841</v>
      </c>
    </row>
    <row r="950" spans="1:13" x14ac:dyDescent="0.2">
      <c r="A950" s="1" t="s">
        <v>110</v>
      </c>
      <c r="B950" s="1" t="s">
        <v>71</v>
      </c>
      <c r="C950" s="2">
        <v>66.588549999999998</v>
      </c>
      <c r="D950" s="2">
        <v>0</v>
      </c>
      <c r="E950" s="3">
        <f t="shared" si="60"/>
        <v>-1</v>
      </c>
      <c r="F950" s="2">
        <v>66.588549999999998</v>
      </c>
      <c r="G950" s="2">
        <v>51.44323</v>
      </c>
      <c r="H950" s="3">
        <f t="shared" si="61"/>
        <v>-0.2274463102139932</v>
      </c>
      <c r="I950" s="2">
        <v>1.175</v>
      </c>
      <c r="J950" s="3">
        <f t="shared" si="62"/>
        <v>42.78147234042553</v>
      </c>
      <c r="K950" s="2">
        <v>1279.0065999999999</v>
      </c>
      <c r="L950" s="2">
        <v>147.41757999999999</v>
      </c>
      <c r="M950" s="3">
        <f t="shared" si="63"/>
        <v>-0.88474056349670127</v>
      </c>
    </row>
    <row r="951" spans="1:13" x14ac:dyDescent="0.2">
      <c r="A951" s="1" t="s">
        <v>10</v>
      </c>
      <c r="B951" s="1" t="s">
        <v>71</v>
      </c>
      <c r="C951" s="2">
        <v>0</v>
      </c>
      <c r="D951" s="2">
        <v>0</v>
      </c>
      <c r="E951" s="3" t="str">
        <f t="shared" si="60"/>
        <v/>
      </c>
      <c r="F951" s="2">
        <v>0</v>
      </c>
      <c r="G951" s="2">
        <v>0</v>
      </c>
      <c r="H951" s="3" t="str">
        <f t="shared" si="61"/>
        <v/>
      </c>
      <c r="I951" s="2">
        <v>0</v>
      </c>
      <c r="J951" s="3" t="str">
        <f t="shared" si="62"/>
        <v/>
      </c>
      <c r="K951" s="2">
        <v>0</v>
      </c>
      <c r="L951" s="2">
        <v>0</v>
      </c>
      <c r="M951" s="3" t="str">
        <f t="shared" si="63"/>
        <v/>
      </c>
    </row>
    <row r="952" spans="1:13" x14ac:dyDescent="0.2">
      <c r="A952" s="1" t="s">
        <v>11</v>
      </c>
      <c r="B952" s="1" t="s">
        <v>71</v>
      </c>
      <c r="C952" s="2">
        <v>0</v>
      </c>
      <c r="D952" s="2">
        <v>0</v>
      </c>
      <c r="E952" s="3" t="str">
        <f t="shared" si="60"/>
        <v/>
      </c>
      <c r="F952" s="2">
        <v>0</v>
      </c>
      <c r="G952" s="2">
        <v>1.8888499999999999</v>
      </c>
      <c r="H952" s="3" t="str">
        <f t="shared" si="61"/>
        <v/>
      </c>
      <c r="I952" s="2">
        <v>0</v>
      </c>
      <c r="J952" s="3" t="str">
        <f t="shared" si="62"/>
        <v/>
      </c>
      <c r="K952" s="2">
        <v>0.68708000000000002</v>
      </c>
      <c r="L952" s="2">
        <v>3.41736</v>
      </c>
      <c r="M952" s="3">
        <f t="shared" si="63"/>
        <v>3.9737439599464395</v>
      </c>
    </row>
    <row r="953" spans="1:13" x14ac:dyDescent="0.2">
      <c r="A953" s="1" t="s">
        <v>12</v>
      </c>
      <c r="B953" s="1" t="s">
        <v>71</v>
      </c>
      <c r="C953" s="2">
        <v>0</v>
      </c>
      <c r="D953" s="2">
        <v>0</v>
      </c>
      <c r="E953" s="3" t="str">
        <f t="shared" si="60"/>
        <v/>
      </c>
      <c r="F953" s="2">
        <v>0.19950000000000001</v>
      </c>
      <c r="G953" s="2">
        <v>1.02684</v>
      </c>
      <c r="H953" s="3">
        <f t="shared" si="61"/>
        <v>4.147067669172932</v>
      </c>
      <c r="I953" s="2">
        <v>0.87910999999999995</v>
      </c>
      <c r="J953" s="3">
        <f t="shared" si="62"/>
        <v>0.16804495455631274</v>
      </c>
      <c r="K953" s="2">
        <v>2.6289199999999999</v>
      </c>
      <c r="L953" s="2">
        <v>3.9216600000000001</v>
      </c>
      <c r="M953" s="3">
        <f t="shared" si="63"/>
        <v>0.49173805212787003</v>
      </c>
    </row>
    <row r="954" spans="1:13" x14ac:dyDescent="0.2">
      <c r="A954" s="1" t="s">
        <v>13</v>
      </c>
      <c r="B954" s="1" t="s">
        <v>71</v>
      </c>
      <c r="C954" s="2">
        <v>802.90079000000003</v>
      </c>
      <c r="D954" s="2">
        <v>890.36229000000003</v>
      </c>
      <c r="E954" s="3">
        <f t="shared" si="60"/>
        <v>0.10893188933093456</v>
      </c>
      <c r="F954" s="2">
        <v>18302.006580000001</v>
      </c>
      <c r="G954" s="2">
        <v>18720.111970000002</v>
      </c>
      <c r="H954" s="3">
        <f t="shared" si="61"/>
        <v>2.2844784159180564E-2</v>
      </c>
      <c r="I954" s="2">
        <v>11191.532090000001</v>
      </c>
      <c r="J954" s="3">
        <f t="shared" si="62"/>
        <v>0.67270323843569479</v>
      </c>
      <c r="K954" s="2">
        <v>133935.86730000001</v>
      </c>
      <c r="L954" s="2">
        <v>113529.08435999999</v>
      </c>
      <c r="M954" s="3">
        <f t="shared" si="63"/>
        <v>-0.15236234588522368</v>
      </c>
    </row>
    <row r="955" spans="1:13" x14ac:dyDescent="0.2">
      <c r="A955" s="1" t="s">
        <v>14</v>
      </c>
      <c r="B955" s="1" t="s">
        <v>71</v>
      </c>
      <c r="C955" s="2">
        <v>0</v>
      </c>
      <c r="D955" s="2">
        <v>0</v>
      </c>
      <c r="E955" s="3" t="str">
        <f t="shared" si="60"/>
        <v/>
      </c>
      <c r="F955" s="2">
        <v>21.976199999999999</v>
      </c>
      <c r="G955" s="2">
        <v>5.5522499999999999</v>
      </c>
      <c r="H955" s="3">
        <f t="shared" si="61"/>
        <v>-0.74735168045430966</v>
      </c>
      <c r="I955" s="2">
        <v>0</v>
      </c>
      <c r="J955" s="3" t="str">
        <f t="shared" si="62"/>
        <v/>
      </c>
      <c r="K955" s="2">
        <v>176.40626</v>
      </c>
      <c r="L955" s="2">
        <v>27.543579999999999</v>
      </c>
      <c r="M955" s="3">
        <f t="shared" si="63"/>
        <v>-0.84386279715923918</v>
      </c>
    </row>
    <row r="956" spans="1:13" x14ac:dyDescent="0.2">
      <c r="A956" s="1" t="s">
        <v>15</v>
      </c>
      <c r="B956" s="1" t="s">
        <v>71</v>
      </c>
      <c r="C956" s="2">
        <v>3.54236</v>
      </c>
      <c r="D956" s="2">
        <v>42.363129999999998</v>
      </c>
      <c r="E956" s="3">
        <f t="shared" si="60"/>
        <v>10.959013200239388</v>
      </c>
      <c r="F956" s="2">
        <v>377.63968</v>
      </c>
      <c r="G956" s="2">
        <v>976.76756</v>
      </c>
      <c r="H956" s="3">
        <f t="shared" si="61"/>
        <v>1.5865066933644263</v>
      </c>
      <c r="I956" s="2">
        <v>458.2946</v>
      </c>
      <c r="J956" s="3">
        <f t="shared" si="62"/>
        <v>1.1313093368326834</v>
      </c>
      <c r="K956" s="2">
        <v>2235.8364099999999</v>
      </c>
      <c r="L956" s="2">
        <v>5558.1426199999996</v>
      </c>
      <c r="M956" s="3">
        <f t="shared" si="63"/>
        <v>1.4859343890906578</v>
      </c>
    </row>
    <row r="957" spans="1:13" x14ac:dyDescent="0.2">
      <c r="A957" s="1" t="s">
        <v>16</v>
      </c>
      <c r="B957" s="1" t="s">
        <v>71</v>
      </c>
      <c r="C957" s="2">
        <v>0</v>
      </c>
      <c r="D957" s="2">
        <v>0</v>
      </c>
      <c r="E957" s="3" t="str">
        <f t="shared" si="60"/>
        <v/>
      </c>
      <c r="F957" s="2">
        <v>0</v>
      </c>
      <c r="G957" s="2">
        <v>0</v>
      </c>
      <c r="H957" s="3" t="str">
        <f t="shared" si="61"/>
        <v/>
      </c>
      <c r="I957" s="2">
        <v>0</v>
      </c>
      <c r="J957" s="3" t="str">
        <f t="shared" si="62"/>
        <v/>
      </c>
      <c r="K957" s="2">
        <v>54.71649</v>
      </c>
      <c r="L957" s="2">
        <v>2.2832400000000002</v>
      </c>
      <c r="M957" s="3">
        <f t="shared" si="63"/>
        <v>-0.95827144613991133</v>
      </c>
    </row>
    <row r="958" spans="1:13" x14ac:dyDescent="0.2">
      <c r="A958" s="1" t="s">
        <v>17</v>
      </c>
      <c r="B958" s="1" t="s">
        <v>71</v>
      </c>
      <c r="C958" s="2">
        <v>0</v>
      </c>
      <c r="D958" s="2">
        <v>32.00121</v>
      </c>
      <c r="E958" s="3" t="str">
        <f t="shared" si="60"/>
        <v/>
      </c>
      <c r="F958" s="2">
        <v>55.298749999999998</v>
      </c>
      <c r="G958" s="2">
        <v>127.21566</v>
      </c>
      <c r="H958" s="3">
        <f t="shared" si="61"/>
        <v>1.300516015280635</v>
      </c>
      <c r="I958" s="2">
        <v>63.310690000000001</v>
      </c>
      <c r="J958" s="3">
        <f t="shared" si="62"/>
        <v>1.0093867244220527</v>
      </c>
      <c r="K958" s="2">
        <v>596.23635999999999</v>
      </c>
      <c r="L958" s="2">
        <v>858.47015999999996</v>
      </c>
      <c r="M958" s="3">
        <f t="shared" si="63"/>
        <v>0.43981517665242675</v>
      </c>
    </row>
    <row r="959" spans="1:13" x14ac:dyDescent="0.2">
      <c r="A959" s="1" t="s">
        <v>18</v>
      </c>
      <c r="B959" s="1" t="s">
        <v>71</v>
      </c>
      <c r="C959" s="2">
        <v>0</v>
      </c>
      <c r="D959" s="2">
        <v>0</v>
      </c>
      <c r="E959" s="3" t="str">
        <f t="shared" si="60"/>
        <v/>
      </c>
      <c r="F959" s="2">
        <v>1778.5223100000001</v>
      </c>
      <c r="G959" s="2">
        <v>848.32748000000004</v>
      </c>
      <c r="H959" s="3">
        <f t="shared" si="61"/>
        <v>-0.52301555328816762</v>
      </c>
      <c r="I959" s="2">
        <v>687.97994000000006</v>
      </c>
      <c r="J959" s="3">
        <f t="shared" si="62"/>
        <v>0.23307008050263778</v>
      </c>
      <c r="K959" s="2">
        <v>6504.7643399999997</v>
      </c>
      <c r="L959" s="2">
        <v>9075.87039</v>
      </c>
      <c r="M959" s="3">
        <f t="shared" si="63"/>
        <v>0.39526505736562934</v>
      </c>
    </row>
    <row r="960" spans="1:13" x14ac:dyDescent="0.2">
      <c r="A960" s="1" t="s">
        <v>19</v>
      </c>
      <c r="B960" s="1" t="s">
        <v>71</v>
      </c>
      <c r="C960" s="2">
        <v>0</v>
      </c>
      <c r="D960" s="2">
        <v>0</v>
      </c>
      <c r="E960" s="3" t="str">
        <f t="shared" si="60"/>
        <v/>
      </c>
      <c r="F960" s="2">
        <v>0</v>
      </c>
      <c r="G960" s="2">
        <v>1.2705599999999999</v>
      </c>
      <c r="H960" s="3" t="str">
        <f t="shared" si="61"/>
        <v/>
      </c>
      <c r="I960" s="2">
        <v>1.36836</v>
      </c>
      <c r="J960" s="3">
        <f t="shared" si="62"/>
        <v>-7.1472419538717968E-2</v>
      </c>
      <c r="K960" s="2">
        <v>13.91803</v>
      </c>
      <c r="L960" s="2">
        <v>55.629959999999997</v>
      </c>
      <c r="M960" s="3">
        <f t="shared" si="63"/>
        <v>2.9969708356714273</v>
      </c>
    </row>
    <row r="961" spans="1:13" x14ac:dyDescent="0.2">
      <c r="A961" s="1" t="s">
        <v>20</v>
      </c>
      <c r="B961" s="1" t="s">
        <v>71</v>
      </c>
      <c r="C961" s="2">
        <v>0</v>
      </c>
      <c r="D961" s="2">
        <v>62.63297</v>
      </c>
      <c r="E961" s="3" t="str">
        <f t="shared" si="60"/>
        <v/>
      </c>
      <c r="F961" s="2">
        <v>268.08766000000003</v>
      </c>
      <c r="G961" s="2">
        <v>308.93952000000002</v>
      </c>
      <c r="H961" s="3">
        <f t="shared" si="61"/>
        <v>0.15238247071871935</v>
      </c>
      <c r="I961" s="2">
        <v>214.77439000000001</v>
      </c>
      <c r="J961" s="3">
        <f t="shared" si="62"/>
        <v>0.43843742263684238</v>
      </c>
      <c r="K961" s="2">
        <v>1904.14599</v>
      </c>
      <c r="L961" s="2">
        <v>1968.96091</v>
      </c>
      <c r="M961" s="3">
        <f t="shared" si="63"/>
        <v>3.4038839637500651E-2</v>
      </c>
    </row>
    <row r="962" spans="1:13" x14ac:dyDescent="0.2">
      <c r="A962" s="1" t="s">
        <v>21</v>
      </c>
      <c r="B962" s="1" t="s">
        <v>71</v>
      </c>
      <c r="C962" s="2">
        <v>0</v>
      </c>
      <c r="D962" s="2">
        <v>0</v>
      </c>
      <c r="E962" s="3" t="str">
        <f t="shared" si="60"/>
        <v/>
      </c>
      <c r="F962" s="2">
        <v>0</v>
      </c>
      <c r="G962" s="2">
        <v>0</v>
      </c>
      <c r="H962" s="3" t="str">
        <f t="shared" si="61"/>
        <v/>
      </c>
      <c r="I962" s="2">
        <v>0</v>
      </c>
      <c r="J962" s="3" t="str">
        <f t="shared" si="62"/>
        <v/>
      </c>
      <c r="K962" s="2">
        <v>1.0970000000000001E-2</v>
      </c>
      <c r="L962" s="2">
        <v>0</v>
      </c>
      <c r="M962" s="3">
        <f t="shared" si="63"/>
        <v>-1</v>
      </c>
    </row>
    <row r="963" spans="1:13" x14ac:dyDescent="0.2">
      <c r="A963" s="1" t="s">
        <v>22</v>
      </c>
      <c r="B963" s="1" t="s">
        <v>71</v>
      </c>
      <c r="C963" s="2">
        <v>0</v>
      </c>
      <c r="D963" s="2">
        <v>0</v>
      </c>
      <c r="E963" s="3" t="str">
        <f t="shared" si="60"/>
        <v/>
      </c>
      <c r="F963" s="2">
        <v>144.15589</v>
      </c>
      <c r="G963" s="2">
        <v>84.488470000000007</v>
      </c>
      <c r="H963" s="3">
        <f t="shared" si="61"/>
        <v>-0.41390899809921045</v>
      </c>
      <c r="I963" s="2">
        <v>21.772290000000002</v>
      </c>
      <c r="J963" s="3">
        <f t="shared" si="62"/>
        <v>2.8805504611595749</v>
      </c>
      <c r="K963" s="2">
        <v>832.33506</v>
      </c>
      <c r="L963" s="2">
        <v>410.03825000000001</v>
      </c>
      <c r="M963" s="3">
        <f t="shared" si="63"/>
        <v>-0.50736395749086904</v>
      </c>
    </row>
    <row r="964" spans="1:13" x14ac:dyDescent="0.2">
      <c r="A964" s="1" t="s">
        <v>23</v>
      </c>
      <c r="B964" s="1" t="s">
        <v>71</v>
      </c>
      <c r="C964" s="2">
        <v>0</v>
      </c>
      <c r="D964" s="2">
        <v>43.328850000000003</v>
      </c>
      <c r="E964" s="3" t="str">
        <f t="shared" si="60"/>
        <v/>
      </c>
      <c r="F964" s="2">
        <v>517.48473000000001</v>
      </c>
      <c r="G964" s="2">
        <v>234.34866</v>
      </c>
      <c r="H964" s="3">
        <f t="shared" si="61"/>
        <v>-0.54713898514454717</v>
      </c>
      <c r="I964" s="2">
        <v>163.74405999999999</v>
      </c>
      <c r="J964" s="3">
        <f t="shared" si="62"/>
        <v>0.43118877106137465</v>
      </c>
      <c r="K964" s="2">
        <v>4548.0640800000001</v>
      </c>
      <c r="L964" s="2">
        <v>4614.2611699999998</v>
      </c>
      <c r="M964" s="3">
        <f t="shared" si="63"/>
        <v>1.455500380724617E-2</v>
      </c>
    </row>
    <row r="965" spans="1:13" x14ac:dyDescent="0.2">
      <c r="A965" s="1" t="s">
        <v>25</v>
      </c>
      <c r="B965" s="1" t="s">
        <v>71</v>
      </c>
      <c r="C965" s="2">
        <v>0</v>
      </c>
      <c r="D965" s="2">
        <v>21.989000000000001</v>
      </c>
      <c r="E965" s="3" t="str">
        <f t="shared" si="60"/>
        <v/>
      </c>
      <c r="F965" s="2">
        <v>305.12414999999999</v>
      </c>
      <c r="G965" s="2">
        <v>334.63706999999999</v>
      </c>
      <c r="H965" s="3">
        <f t="shared" si="61"/>
        <v>9.6724300583877154E-2</v>
      </c>
      <c r="I965" s="2">
        <v>129.12339</v>
      </c>
      <c r="J965" s="3">
        <f t="shared" si="62"/>
        <v>1.5916069118073803</v>
      </c>
      <c r="K965" s="2">
        <v>1419.1767</v>
      </c>
      <c r="L965" s="2">
        <v>1603.58491</v>
      </c>
      <c r="M965" s="3">
        <f t="shared" si="63"/>
        <v>0.12994027452677326</v>
      </c>
    </row>
    <row r="966" spans="1:13" x14ac:dyDescent="0.2">
      <c r="A966" s="1" t="s">
        <v>27</v>
      </c>
      <c r="B966" s="1" t="s">
        <v>71</v>
      </c>
      <c r="C966" s="2">
        <v>0</v>
      </c>
      <c r="D966" s="2">
        <v>0</v>
      </c>
      <c r="E966" s="3" t="str">
        <f t="shared" si="60"/>
        <v/>
      </c>
      <c r="F966" s="2">
        <v>230.62125</v>
      </c>
      <c r="G966" s="2">
        <v>106.25425</v>
      </c>
      <c r="H966" s="3">
        <f t="shared" si="61"/>
        <v>-0.53926947321636665</v>
      </c>
      <c r="I966" s="2">
        <v>128.35665</v>
      </c>
      <c r="J966" s="3">
        <f t="shared" si="62"/>
        <v>-0.17219520764993479</v>
      </c>
      <c r="K966" s="2">
        <v>3542.6808099999998</v>
      </c>
      <c r="L966" s="2">
        <v>3327.2712200000001</v>
      </c>
      <c r="M966" s="3">
        <f t="shared" si="63"/>
        <v>-6.080412025603843E-2</v>
      </c>
    </row>
    <row r="967" spans="1:13" x14ac:dyDescent="0.2">
      <c r="A967" s="1" t="s">
        <v>28</v>
      </c>
      <c r="B967" s="1" t="s">
        <v>71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0</v>
      </c>
      <c r="H967" s="3" t="str">
        <f t="shared" si="61"/>
        <v/>
      </c>
      <c r="I967" s="2">
        <v>0</v>
      </c>
      <c r="J967" s="3" t="str">
        <f t="shared" si="62"/>
        <v/>
      </c>
      <c r="K967" s="2">
        <v>0</v>
      </c>
      <c r="L967" s="2">
        <v>3.4856799999999999</v>
      </c>
      <c r="M967" s="3" t="str">
        <f t="shared" si="63"/>
        <v/>
      </c>
    </row>
    <row r="968" spans="1:13" x14ac:dyDescent="0.2">
      <c r="A968" s="6" t="s">
        <v>29</v>
      </c>
      <c r="B968" s="6" t="s">
        <v>71</v>
      </c>
      <c r="C968" s="5">
        <v>874.29256999999996</v>
      </c>
      <c r="D968" s="5">
        <v>1104.8478500000001</v>
      </c>
      <c r="E968" s="4">
        <f t="shared" si="60"/>
        <v>0.26370495176460218</v>
      </c>
      <c r="F968" s="5">
        <v>22206.146229999998</v>
      </c>
      <c r="G968" s="5">
        <v>21965.790649999999</v>
      </c>
      <c r="H968" s="4">
        <f t="shared" si="61"/>
        <v>-1.0823831272230633E-2</v>
      </c>
      <c r="I968" s="5">
        <v>13201.42556</v>
      </c>
      <c r="J968" s="4">
        <f t="shared" si="62"/>
        <v>0.66389535358634411</v>
      </c>
      <c r="K968" s="5">
        <v>157741.91175</v>
      </c>
      <c r="L968" s="5">
        <v>142139.94372000001</v>
      </c>
      <c r="M968" s="4">
        <f t="shared" si="63"/>
        <v>-9.8908196667015447E-2</v>
      </c>
    </row>
    <row r="969" spans="1:13" x14ac:dyDescent="0.2">
      <c r="A969" s="1" t="s">
        <v>5</v>
      </c>
      <c r="B969" s="1" t="s">
        <v>72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45.575000000000003</v>
      </c>
      <c r="H969" s="3" t="str">
        <f t="shared" si="61"/>
        <v/>
      </c>
      <c r="I969" s="2">
        <v>16.795639999999999</v>
      </c>
      <c r="J969" s="3">
        <f t="shared" si="62"/>
        <v>1.7135018373816067</v>
      </c>
      <c r="K969" s="2">
        <v>0</v>
      </c>
      <c r="L969" s="2">
        <v>84.942639999999997</v>
      </c>
      <c r="M969" s="3" t="str">
        <f t="shared" si="63"/>
        <v/>
      </c>
    </row>
    <row r="970" spans="1:13" x14ac:dyDescent="0.2">
      <c r="A970" s="1" t="s">
        <v>6</v>
      </c>
      <c r="B970" s="1" t="s">
        <v>72</v>
      </c>
      <c r="C970" s="2">
        <v>0</v>
      </c>
      <c r="D970" s="2">
        <v>0</v>
      </c>
      <c r="E970" s="3" t="str">
        <f t="shared" si="60"/>
        <v/>
      </c>
      <c r="F970" s="2">
        <v>0</v>
      </c>
      <c r="G970" s="2">
        <v>0</v>
      </c>
      <c r="H970" s="3" t="str">
        <f t="shared" si="61"/>
        <v/>
      </c>
      <c r="I970" s="2">
        <v>0.65956999999999999</v>
      </c>
      <c r="J970" s="3">
        <f t="shared" si="62"/>
        <v>-1</v>
      </c>
      <c r="K970" s="2">
        <v>0</v>
      </c>
      <c r="L970" s="2">
        <v>0.65956999999999999</v>
      </c>
      <c r="M970" s="3" t="str">
        <f t="shared" si="63"/>
        <v/>
      </c>
    </row>
    <row r="971" spans="1:13" x14ac:dyDescent="0.2">
      <c r="A971" s="1" t="s">
        <v>110</v>
      </c>
      <c r="B971" s="1" t="s">
        <v>72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0</v>
      </c>
      <c r="H971" s="3" t="str">
        <f t="shared" si="61"/>
        <v/>
      </c>
      <c r="I971" s="2">
        <v>1.45573</v>
      </c>
      <c r="J971" s="3">
        <f t="shared" si="62"/>
        <v>-1</v>
      </c>
      <c r="K971" s="2">
        <v>0</v>
      </c>
      <c r="L971" s="2">
        <v>2.4057300000000001</v>
      </c>
      <c r="M971" s="3" t="str">
        <f t="shared" si="63"/>
        <v/>
      </c>
    </row>
    <row r="972" spans="1:13" x14ac:dyDescent="0.2">
      <c r="A972" s="1" t="s">
        <v>12</v>
      </c>
      <c r="B972" s="1" t="s">
        <v>72</v>
      </c>
      <c r="C972" s="2">
        <v>0</v>
      </c>
      <c r="D972" s="2">
        <v>0</v>
      </c>
      <c r="E972" s="3" t="str">
        <f t="shared" si="60"/>
        <v/>
      </c>
      <c r="F972" s="2">
        <v>0</v>
      </c>
      <c r="G972" s="2">
        <v>0</v>
      </c>
      <c r="H972" s="3" t="str">
        <f t="shared" si="61"/>
        <v/>
      </c>
      <c r="I972" s="2">
        <v>0.52119000000000004</v>
      </c>
      <c r="J972" s="3">
        <f t="shared" si="62"/>
        <v>-1</v>
      </c>
      <c r="K972" s="2">
        <v>0</v>
      </c>
      <c r="L972" s="2">
        <v>0.52119000000000004</v>
      </c>
      <c r="M972" s="3" t="str">
        <f t="shared" si="63"/>
        <v/>
      </c>
    </row>
    <row r="973" spans="1:13" x14ac:dyDescent="0.2">
      <c r="A973" s="1" t="s">
        <v>13</v>
      </c>
      <c r="B973" s="1" t="s">
        <v>72</v>
      </c>
      <c r="C973" s="2">
        <v>0</v>
      </c>
      <c r="D973" s="2">
        <v>0</v>
      </c>
      <c r="E973" s="3" t="str">
        <f t="shared" si="60"/>
        <v/>
      </c>
      <c r="F973" s="2">
        <v>0</v>
      </c>
      <c r="G973" s="2">
        <v>0</v>
      </c>
      <c r="H973" s="3" t="str">
        <f t="shared" si="61"/>
        <v/>
      </c>
      <c r="I973" s="2">
        <v>8.8999999999999999E-3</v>
      </c>
      <c r="J973" s="3">
        <f t="shared" si="62"/>
        <v>-1</v>
      </c>
      <c r="K973" s="2">
        <v>75.194500000000005</v>
      </c>
      <c r="L973" s="2">
        <v>8.8999999999999999E-3</v>
      </c>
      <c r="M973" s="3">
        <f t="shared" si="63"/>
        <v>-0.99988164027954174</v>
      </c>
    </row>
    <row r="974" spans="1:13" x14ac:dyDescent="0.2">
      <c r="A974" s="1" t="s">
        <v>14</v>
      </c>
      <c r="B974" s="1" t="s">
        <v>72</v>
      </c>
      <c r="C974" s="2">
        <v>0</v>
      </c>
      <c r="D974" s="2">
        <v>0</v>
      </c>
      <c r="E974" s="3" t="str">
        <f t="shared" si="60"/>
        <v/>
      </c>
      <c r="F974" s="2">
        <v>0</v>
      </c>
      <c r="G974" s="2">
        <v>0</v>
      </c>
      <c r="H974" s="3" t="str">
        <f t="shared" si="61"/>
        <v/>
      </c>
      <c r="I974" s="2">
        <v>0.71887999999999996</v>
      </c>
      <c r="J974" s="3">
        <f t="shared" si="62"/>
        <v>-1</v>
      </c>
      <c r="K974" s="2">
        <v>0</v>
      </c>
      <c r="L974" s="2">
        <v>0.71887999999999996</v>
      </c>
      <c r="M974" s="3" t="str">
        <f t="shared" si="63"/>
        <v/>
      </c>
    </row>
    <row r="975" spans="1:13" x14ac:dyDescent="0.2">
      <c r="A975" s="1" t="s">
        <v>15</v>
      </c>
      <c r="B975" s="1" t="s">
        <v>72</v>
      </c>
      <c r="C975" s="2">
        <v>0</v>
      </c>
      <c r="D975" s="2">
        <v>0</v>
      </c>
      <c r="E975" s="3" t="str">
        <f t="shared" si="60"/>
        <v/>
      </c>
      <c r="F975" s="2">
        <v>0</v>
      </c>
      <c r="G975" s="2">
        <v>0</v>
      </c>
      <c r="H975" s="3" t="str">
        <f t="shared" si="61"/>
        <v/>
      </c>
      <c r="I975" s="2">
        <v>0</v>
      </c>
      <c r="J975" s="3" t="str">
        <f t="shared" si="62"/>
        <v/>
      </c>
      <c r="K975" s="2">
        <v>11.79</v>
      </c>
      <c r="L975" s="2">
        <v>0</v>
      </c>
      <c r="M975" s="3">
        <f t="shared" si="63"/>
        <v>-1</v>
      </c>
    </row>
    <row r="976" spans="1:13" x14ac:dyDescent="0.2">
      <c r="A976" s="1" t="s">
        <v>17</v>
      </c>
      <c r="B976" s="1" t="s">
        <v>72</v>
      </c>
      <c r="C976" s="2">
        <v>0</v>
      </c>
      <c r="D976" s="2">
        <v>0</v>
      </c>
      <c r="E976" s="3" t="str">
        <f t="shared" si="60"/>
        <v/>
      </c>
      <c r="F976" s="2">
        <v>0</v>
      </c>
      <c r="G976" s="2">
        <v>0</v>
      </c>
      <c r="H976" s="3" t="str">
        <f t="shared" si="61"/>
        <v/>
      </c>
      <c r="I976" s="2">
        <v>0</v>
      </c>
      <c r="J976" s="3" t="str">
        <f t="shared" si="62"/>
        <v/>
      </c>
      <c r="K976" s="2">
        <v>21.664000000000001</v>
      </c>
      <c r="L976" s="2">
        <v>0</v>
      </c>
      <c r="M976" s="3">
        <f t="shared" si="63"/>
        <v>-1</v>
      </c>
    </row>
    <row r="977" spans="1:13" x14ac:dyDescent="0.2">
      <c r="A977" s="1" t="s">
        <v>18</v>
      </c>
      <c r="B977" s="1" t="s">
        <v>72</v>
      </c>
      <c r="C977" s="2">
        <v>0</v>
      </c>
      <c r="D977" s="2">
        <v>0</v>
      </c>
      <c r="E977" s="3" t="str">
        <f t="shared" si="60"/>
        <v/>
      </c>
      <c r="F977" s="2">
        <v>0</v>
      </c>
      <c r="G977" s="2">
        <v>0</v>
      </c>
      <c r="H977" s="3" t="str">
        <f t="shared" si="61"/>
        <v/>
      </c>
      <c r="I977" s="2">
        <v>0.46727999999999997</v>
      </c>
      <c r="J977" s="3">
        <f t="shared" si="62"/>
        <v>-1</v>
      </c>
      <c r="K977" s="2">
        <v>0</v>
      </c>
      <c r="L977" s="2">
        <v>107.87444000000001</v>
      </c>
      <c r="M977" s="3" t="str">
        <f t="shared" si="63"/>
        <v/>
      </c>
    </row>
    <row r="978" spans="1:13" x14ac:dyDescent="0.2">
      <c r="A978" s="1" t="s">
        <v>20</v>
      </c>
      <c r="B978" s="1" t="s">
        <v>72</v>
      </c>
      <c r="C978" s="2">
        <v>0</v>
      </c>
      <c r="D978" s="2">
        <v>0</v>
      </c>
      <c r="E978" s="3" t="str">
        <f t="shared" si="60"/>
        <v/>
      </c>
      <c r="F978" s="2">
        <v>0.874</v>
      </c>
      <c r="G978" s="2">
        <v>0</v>
      </c>
      <c r="H978" s="3">
        <f t="shared" si="61"/>
        <v>-1</v>
      </c>
      <c r="I978" s="2">
        <v>1.6551800000000001</v>
      </c>
      <c r="J978" s="3">
        <f t="shared" si="62"/>
        <v>-1</v>
      </c>
      <c r="K978" s="2">
        <v>75.254000000000005</v>
      </c>
      <c r="L978" s="2">
        <v>1.8551800000000001</v>
      </c>
      <c r="M978" s="3">
        <f t="shared" si="63"/>
        <v>-0.97534775560103115</v>
      </c>
    </row>
    <row r="979" spans="1:13" x14ac:dyDescent="0.2">
      <c r="A979" s="1" t="s">
        <v>22</v>
      </c>
      <c r="B979" s="1" t="s">
        <v>72</v>
      </c>
      <c r="C979" s="2">
        <v>0</v>
      </c>
      <c r="D979" s="2">
        <v>0</v>
      </c>
      <c r="E979" s="3" t="str">
        <f t="shared" si="60"/>
        <v/>
      </c>
      <c r="F979" s="2">
        <v>0</v>
      </c>
      <c r="G979" s="2">
        <v>0</v>
      </c>
      <c r="H979" s="3" t="str">
        <f t="shared" si="61"/>
        <v/>
      </c>
      <c r="I979" s="2">
        <v>0</v>
      </c>
      <c r="J979" s="3" t="str">
        <f t="shared" si="62"/>
        <v/>
      </c>
      <c r="K979" s="2">
        <v>0</v>
      </c>
      <c r="L979" s="2">
        <v>1.45</v>
      </c>
      <c r="M979" s="3" t="str">
        <f t="shared" si="63"/>
        <v/>
      </c>
    </row>
    <row r="980" spans="1:13" x14ac:dyDescent="0.2">
      <c r="A980" s="1" t="s">
        <v>23</v>
      </c>
      <c r="B980" s="1" t="s">
        <v>72</v>
      </c>
      <c r="C980" s="2">
        <v>0</v>
      </c>
      <c r="D980" s="2">
        <v>0</v>
      </c>
      <c r="E980" s="3" t="str">
        <f t="shared" si="60"/>
        <v/>
      </c>
      <c r="F980" s="2">
        <v>0</v>
      </c>
      <c r="G980" s="2">
        <v>0</v>
      </c>
      <c r="H980" s="3" t="str">
        <f t="shared" si="61"/>
        <v/>
      </c>
      <c r="I980" s="2">
        <v>0.21357000000000001</v>
      </c>
      <c r="J980" s="3">
        <f t="shared" si="62"/>
        <v>-1</v>
      </c>
      <c r="K980" s="2">
        <v>0</v>
      </c>
      <c r="L980" s="2">
        <v>0.21357000000000001</v>
      </c>
      <c r="M980" s="3" t="str">
        <f t="shared" si="63"/>
        <v/>
      </c>
    </row>
    <row r="981" spans="1:13" x14ac:dyDescent="0.2">
      <c r="A981" s="1" t="s">
        <v>27</v>
      </c>
      <c r="B981" s="1" t="s">
        <v>72</v>
      </c>
      <c r="C981" s="2">
        <v>0</v>
      </c>
      <c r="D981" s="2">
        <v>0</v>
      </c>
      <c r="E981" s="3" t="str">
        <f t="shared" si="60"/>
        <v/>
      </c>
      <c r="F981" s="2">
        <v>0</v>
      </c>
      <c r="G981" s="2">
        <v>0</v>
      </c>
      <c r="H981" s="3" t="str">
        <f t="shared" si="61"/>
        <v/>
      </c>
      <c r="I981" s="2">
        <v>8.899E-2</v>
      </c>
      <c r="J981" s="3">
        <f t="shared" si="62"/>
        <v>-1</v>
      </c>
      <c r="K981" s="2">
        <v>0</v>
      </c>
      <c r="L981" s="2">
        <v>8.899E-2</v>
      </c>
      <c r="M981" s="3" t="str">
        <f t="shared" si="63"/>
        <v/>
      </c>
    </row>
    <row r="982" spans="1:13" x14ac:dyDescent="0.2">
      <c r="A982" s="6" t="s">
        <v>29</v>
      </c>
      <c r="B982" s="6" t="s">
        <v>72</v>
      </c>
      <c r="C982" s="5">
        <v>0</v>
      </c>
      <c r="D982" s="5">
        <v>0</v>
      </c>
      <c r="E982" s="4" t="str">
        <f t="shared" si="60"/>
        <v/>
      </c>
      <c r="F982" s="5">
        <v>0.874</v>
      </c>
      <c r="G982" s="5">
        <v>45.575000000000003</v>
      </c>
      <c r="H982" s="4">
        <f t="shared" si="61"/>
        <v>51.145308924485128</v>
      </c>
      <c r="I982" s="5">
        <v>22.58493</v>
      </c>
      <c r="J982" s="4">
        <f t="shared" si="62"/>
        <v>1.0179385103252478</v>
      </c>
      <c r="K982" s="5">
        <v>183.9025</v>
      </c>
      <c r="L982" s="5">
        <v>200.73909</v>
      </c>
      <c r="M982" s="4">
        <f t="shared" si="63"/>
        <v>9.1551718981525587E-2</v>
      </c>
    </row>
    <row r="983" spans="1:13" x14ac:dyDescent="0.2">
      <c r="A983" s="1" t="s">
        <v>3</v>
      </c>
      <c r="B983" s="1" t="s">
        <v>73</v>
      </c>
      <c r="C983" s="2">
        <v>0</v>
      </c>
      <c r="D983" s="2">
        <v>4.7235500000000004</v>
      </c>
      <c r="E983" s="3" t="str">
        <f t="shared" si="60"/>
        <v/>
      </c>
      <c r="F983" s="2">
        <v>73.799580000000006</v>
      </c>
      <c r="G983" s="2">
        <v>24.65757</v>
      </c>
      <c r="H983" s="3">
        <f t="shared" si="61"/>
        <v>-0.66588468389657507</v>
      </c>
      <c r="I983" s="2">
        <v>27.237929999999999</v>
      </c>
      <c r="J983" s="3">
        <f t="shared" si="62"/>
        <v>-9.4734071201445835E-2</v>
      </c>
      <c r="K983" s="2">
        <v>208.31004999999999</v>
      </c>
      <c r="L983" s="2">
        <v>423.51029</v>
      </c>
      <c r="M983" s="3">
        <f t="shared" si="63"/>
        <v>1.0330766086417817</v>
      </c>
    </row>
    <row r="984" spans="1:13" x14ac:dyDescent="0.2">
      <c r="A984" s="1" t="s">
        <v>5</v>
      </c>
      <c r="B984" s="1" t="s">
        <v>73</v>
      </c>
      <c r="C984" s="2">
        <v>0</v>
      </c>
      <c r="D984" s="2">
        <v>0</v>
      </c>
      <c r="E984" s="3" t="str">
        <f t="shared" si="60"/>
        <v/>
      </c>
      <c r="F984" s="2">
        <v>0</v>
      </c>
      <c r="G984" s="2">
        <v>0</v>
      </c>
      <c r="H984" s="3" t="str">
        <f t="shared" si="61"/>
        <v/>
      </c>
      <c r="I984" s="2">
        <v>0</v>
      </c>
      <c r="J984" s="3" t="str">
        <f t="shared" si="62"/>
        <v/>
      </c>
      <c r="K984" s="2">
        <v>6.72525</v>
      </c>
      <c r="L984" s="2">
        <v>20.385580000000001</v>
      </c>
      <c r="M984" s="3">
        <f t="shared" si="63"/>
        <v>2.031200327125386</v>
      </c>
    </row>
    <row r="985" spans="1:13" x14ac:dyDescent="0.2">
      <c r="A985" s="1" t="s">
        <v>6</v>
      </c>
      <c r="B985" s="1" t="s">
        <v>73</v>
      </c>
      <c r="C985" s="2">
        <v>0</v>
      </c>
      <c r="D985" s="2">
        <v>0</v>
      </c>
      <c r="E985" s="3" t="str">
        <f t="shared" si="60"/>
        <v/>
      </c>
      <c r="F985" s="2">
        <v>110.95943</v>
      </c>
      <c r="G985" s="2">
        <v>106.83305</v>
      </c>
      <c r="H985" s="3">
        <f t="shared" si="61"/>
        <v>-3.7188186709322446E-2</v>
      </c>
      <c r="I985" s="2">
        <v>7.6840000000000006E-2</v>
      </c>
      <c r="J985" s="3">
        <f t="shared" si="62"/>
        <v>1389.3312077043206</v>
      </c>
      <c r="K985" s="2">
        <v>281.97235000000001</v>
      </c>
      <c r="L985" s="2">
        <v>393.37790000000001</v>
      </c>
      <c r="M985" s="3">
        <f t="shared" si="63"/>
        <v>0.39509388065886597</v>
      </c>
    </row>
    <row r="986" spans="1:13" x14ac:dyDescent="0.2">
      <c r="A986" s="1" t="s">
        <v>7</v>
      </c>
      <c r="B986" s="1" t="s">
        <v>73</v>
      </c>
      <c r="C986" s="2">
        <v>0</v>
      </c>
      <c r="D986" s="2">
        <v>0</v>
      </c>
      <c r="E986" s="3" t="str">
        <f t="shared" si="60"/>
        <v/>
      </c>
      <c r="F986" s="2">
        <v>15.68576</v>
      </c>
      <c r="G986" s="2">
        <v>0.87085999999999997</v>
      </c>
      <c r="H986" s="3">
        <f t="shared" si="61"/>
        <v>-0.94448085397201031</v>
      </c>
      <c r="I986" s="2">
        <v>6.3780000000000003E-2</v>
      </c>
      <c r="J986" s="3">
        <f t="shared" si="62"/>
        <v>12.654123549702099</v>
      </c>
      <c r="K986" s="2">
        <v>95.324910000000003</v>
      </c>
      <c r="L986" s="2">
        <v>49.940420000000003</v>
      </c>
      <c r="M986" s="3">
        <f t="shared" si="63"/>
        <v>-0.47610315079237941</v>
      </c>
    </row>
    <row r="987" spans="1:13" x14ac:dyDescent="0.2">
      <c r="A987" s="1" t="s">
        <v>110</v>
      </c>
      <c r="B987" s="1" t="s">
        <v>73</v>
      </c>
      <c r="C987" s="2">
        <v>0</v>
      </c>
      <c r="D987" s="2">
        <v>0</v>
      </c>
      <c r="E987" s="3" t="str">
        <f t="shared" si="60"/>
        <v/>
      </c>
      <c r="F987" s="2">
        <v>280.16144000000003</v>
      </c>
      <c r="G987" s="2">
        <v>0.50590000000000002</v>
      </c>
      <c r="H987" s="3">
        <f t="shared" si="61"/>
        <v>-0.99819425542644269</v>
      </c>
      <c r="I987" s="2">
        <v>0</v>
      </c>
      <c r="J987" s="3" t="str">
        <f t="shared" si="62"/>
        <v/>
      </c>
      <c r="K987" s="2">
        <v>986.05533000000003</v>
      </c>
      <c r="L987" s="2">
        <v>193.08078</v>
      </c>
      <c r="M987" s="3">
        <f t="shared" si="63"/>
        <v>-0.8041886959832163</v>
      </c>
    </row>
    <row r="988" spans="1:13" x14ac:dyDescent="0.2">
      <c r="A988" s="1" t="s">
        <v>10</v>
      </c>
      <c r="B988" s="1" t="s">
        <v>73</v>
      </c>
      <c r="C988" s="2">
        <v>0</v>
      </c>
      <c r="D988" s="2">
        <v>0</v>
      </c>
      <c r="E988" s="3" t="str">
        <f t="shared" si="60"/>
        <v/>
      </c>
      <c r="F988" s="2">
        <v>0</v>
      </c>
      <c r="G988" s="2">
        <v>0</v>
      </c>
      <c r="H988" s="3" t="str">
        <f t="shared" si="61"/>
        <v/>
      </c>
      <c r="I988" s="2">
        <v>0</v>
      </c>
      <c r="J988" s="3" t="str">
        <f t="shared" si="62"/>
        <v/>
      </c>
      <c r="K988" s="2">
        <v>60</v>
      </c>
      <c r="L988" s="2">
        <v>8.6499999999999994E-2</v>
      </c>
      <c r="M988" s="3">
        <f t="shared" si="63"/>
        <v>-0.99855833333333333</v>
      </c>
    </row>
    <row r="989" spans="1:13" x14ac:dyDescent="0.2">
      <c r="A989" s="1" t="s">
        <v>11</v>
      </c>
      <c r="B989" s="1" t="s">
        <v>73</v>
      </c>
      <c r="C989" s="2">
        <v>0</v>
      </c>
      <c r="D989" s="2">
        <v>0</v>
      </c>
      <c r="E989" s="3" t="str">
        <f t="shared" si="60"/>
        <v/>
      </c>
      <c r="F989" s="2">
        <v>0</v>
      </c>
      <c r="G989" s="2">
        <v>0</v>
      </c>
      <c r="H989" s="3" t="str">
        <f t="shared" si="61"/>
        <v/>
      </c>
      <c r="I989" s="2">
        <v>0</v>
      </c>
      <c r="J989" s="3" t="str">
        <f t="shared" si="62"/>
        <v/>
      </c>
      <c r="K989" s="2">
        <v>0</v>
      </c>
      <c r="L989" s="2">
        <v>0.46250000000000002</v>
      </c>
      <c r="M989" s="3" t="str">
        <f t="shared" si="63"/>
        <v/>
      </c>
    </row>
    <row r="990" spans="1:13" x14ac:dyDescent="0.2">
      <c r="A990" s="1" t="s">
        <v>12</v>
      </c>
      <c r="B990" s="1" t="s">
        <v>73</v>
      </c>
      <c r="C990" s="2">
        <v>0</v>
      </c>
      <c r="D990" s="2">
        <v>0</v>
      </c>
      <c r="E990" s="3" t="str">
        <f t="shared" si="60"/>
        <v/>
      </c>
      <c r="F990" s="2">
        <v>1784.1619499999999</v>
      </c>
      <c r="G990" s="2">
        <v>1261.53676</v>
      </c>
      <c r="H990" s="3">
        <f t="shared" si="61"/>
        <v>-0.29292474822703174</v>
      </c>
      <c r="I990" s="2">
        <v>1235.7218</v>
      </c>
      <c r="J990" s="3">
        <f t="shared" si="62"/>
        <v>2.0890592041024059E-2</v>
      </c>
      <c r="K990" s="2">
        <v>10684.56201</v>
      </c>
      <c r="L990" s="2">
        <v>8575.5692199999994</v>
      </c>
      <c r="M990" s="3">
        <f t="shared" si="63"/>
        <v>-0.19738692030858462</v>
      </c>
    </row>
    <row r="991" spans="1:13" x14ac:dyDescent="0.2">
      <c r="A991" s="1" t="s">
        <v>13</v>
      </c>
      <c r="B991" s="1" t="s">
        <v>73</v>
      </c>
      <c r="C991" s="2">
        <v>0</v>
      </c>
      <c r="D991" s="2">
        <v>0</v>
      </c>
      <c r="E991" s="3" t="str">
        <f t="shared" si="60"/>
        <v/>
      </c>
      <c r="F991" s="2">
        <v>2.7370000000000001</v>
      </c>
      <c r="G991" s="2">
        <v>0</v>
      </c>
      <c r="H991" s="3">
        <f t="shared" si="61"/>
        <v>-1</v>
      </c>
      <c r="I991" s="2">
        <v>0</v>
      </c>
      <c r="J991" s="3" t="str">
        <f t="shared" si="62"/>
        <v/>
      </c>
      <c r="K991" s="2">
        <v>48.964619999999996</v>
      </c>
      <c r="L991" s="2">
        <v>25.580210000000001</v>
      </c>
      <c r="M991" s="3">
        <f t="shared" si="63"/>
        <v>-0.47757768772636233</v>
      </c>
    </row>
    <row r="992" spans="1:13" x14ac:dyDescent="0.2">
      <c r="A992" s="1" t="s">
        <v>14</v>
      </c>
      <c r="B992" s="1" t="s">
        <v>73</v>
      </c>
      <c r="C992" s="2">
        <v>0</v>
      </c>
      <c r="D992" s="2">
        <v>0</v>
      </c>
      <c r="E992" s="3" t="str">
        <f t="shared" si="60"/>
        <v/>
      </c>
      <c r="F992" s="2">
        <v>25.822700000000001</v>
      </c>
      <c r="G992" s="2">
        <v>6.4250000000000002E-2</v>
      </c>
      <c r="H992" s="3">
        <f t="shared" si="61"/>
        <v>-0.99751187908313232</v>
      </c>
      <c r="I992" s="2">
        <v>0</v>
      </c>
      <c r="J992" s="3" t="str">
        <f t="shared" si="62"/>
        <v/>
      </c>
      <c r="K992" s="2">
        <v>37.975200000000001</v>
      </c>
      <c r="L992" s="2">
        <v>9.6351200000000006</v>
      </c>
      <c r="M992" s="3">
        <f t="shared" si="63"/>
        <v>-0.74627862394404776</v>
      </c>
    </row>
    <row r="993" spans="1:13" x14ac:dyDescent="0.2">
      <c r="A993" s="1" t="s">
        <v>15</v>
      </c>
      <c r="B993" s="1" t="s">
        <v>73</v>
      </c>
      <c r="C993" s="2">
        <v>0</v>
      </c>
      <c r="D993" s="2">
        <v>259.75184000000002</v>
      </c>
      <c r="E993" s="3" t="str">
        <f t="shared" si="60"/>
        <v/>
      </c>
      <c r="F993" s="2">
        <v>1181.9675999999999</v>
      </c>
      <c r="G993" s="2">
        <v>1896.2204999999999</v>
      </c>
      <c r="H993" s="3">
        <f t="shared" si="61"/>
        <v>0.60429143743026459</v>
      </c>
      <c r="I993" s="2">
        <v>1332.5531100000001</v>
      </c>
      <c r="J993" s="3">
        <f t="shared" si="62"/>
        <v>0.4229980672215008</v>
      </c>
      <c r="K993" s="2">
        <v>6332.1063100000001</v>
      </c>
      <c r="L993" s="2">
        <v>13389.919110000001</v>
      </c>
      <c r="M993" s="3">
        <f t="shared" si="63"/>
        <v>1.1146074393687808</v>
      </c>
    </row>
    <row r="994" spans="1:13" x14ac:dyDescent="0.2">
      <c r="A994" s="1" t="s">
        <v>16</v>
      </c>
      <c r="B994" s="1" t="s">
        <v>73</v>
      </c>
      <c r="C994" s="2">
        <v>0</v>
      </c>
      <c r="D994" s="2">
        <v>0</v>
      </c>
      <c r="E994" s="3" t="str">
        <f t="shared" si="60"/>
        <v/>
      </c>
      <c r="F994" s="2">
        <v>0</v>
      </c>
      <c r="G994" s="2">
        <v>0</v>
      </c>
      <c r="H994" s="3" t="str">
        <f t="shared" si="61"/>
        <v/>
      </c>
      <c r="I994" s="2">
        <v>0</v>
      </c>
      <c r="J994" s="3" t="str">
        <f t="shared" si="62"/>
        <v/>
      </c>
      <c r="K994" s="2">
        <v>0</v>
      </c>
      <c r="L994" s="2">
        <v>2.51715</v>
      </c>
      <c r="M994" s="3" t="str">
        <f t="shared" si="63"/>
        <v/>
      </c>
    </row>
    <row r="995" spans="1:13" x14ac:dyDescent="0.2">
      <c r="A995" s="1" t="s">
        <v>17</v>
      </c>
      <c r="B995" s="1" t="s">
        <v>73</v>
      </c>
      <c r="C995" s="2">
        <v>0</v>
      </c>
      <c r="D995" s="2">
        <v>0</v>
      </c>
      <c r="E995" s="3" t="str">
        <f t="shared" si="60"/>
        <v/>
      </c>
      <c r="F995" s="2">
        <v>852.98904000000005</v>
      </c>
      <c r="G995" s="2">
        <v>462.59507000000002</v>
      </c>
      <c r="H995" s="3">
        <f t="shared" si="61"/>
        <v>-0.45767759219977788</v>
      </c>
      <c r="I995" s="2">
        <v>951.89445000000001</v>
      </c>
      <c r="J995" s="3">
        <f t="shared" si="62"/>
        <v>-0.51402692809060913</v>
      </c>
      <c r="K995" s="2">
        <v>4400.4926599999999</v>
      </c>
      <c r="L995" s="2">
        <v>4223.1518400000004</v>
      </c>
      <c r="M995" s="3">
        <f t="shared" si="63"/>
        <v>-4.0300219475880139E-2</v>
      </c>
    </row>
    <row r="996" spans="1:13" x14ac:dyDescent="0.2">
      <c r="A996" s="1" t="s">
        <v>18</v>
      </c>
      <c r="B996" s="1" t="s">
        <v>73</v>
      </c>
      <c r="C996" s="2">
        <v>0</v>
      </c>
      <c r="D996" s="2">
        <v>0</v>
      </c>
      <c r="E996" s="3" t="str">
        <f t="shared" si="60"/>
        <v/>
      </c>
      <c r="F996" s="2">
        <v>127.62871</v>
      </c>
      <c r="G996" s="2">
        <v>46.0274</v>
      </c>
      <c r="H996" s="3">
        <f t="shared" si="61"/>
        <v>-0.63936484197011789</v>
      </c>
      <c r="I996" s="2">
        <v>0</v>
      </c>
      <c r="J996" s="3" t="str">
        <f t="shared" si="62"/>
        <v/>
      </c>
      <c r="K996" s="2">
        <v>606.71027000000004</v>
      </c>
      <c r="L996" s="2">
        <v>672.02302999999995</v>
      </c>
      <c r="M996" s="3">
        <f t="shared" si="63"/>
        <v>0.10765065836119758</v>
      </c>
    </row>
    <row r="997" spans="1:13" x14ac:dyDescent="0.2">
      <c r="A997" s="1" t="s">
        <v>19</v>
      </c>
      <c r="B997" s="1" t="s">
        <v>73</v>
      </c>
      <c r="C997" s="2">
        <v>0</v>
      </c>
      <c r="D997" s="2">
        <v>0</v>
      </c>
      <c r="E997" s="3" t="str">
        <f t="shared" si="60"/>
        <v/>
      </c>
      <c r="F997" s="2">
        <v>0</v>
      </c>
      <c r="G997" s="2">
        <v>63.072699999999998</v>
      </c>
      <c r="H997" s="3" t="str">
        <f t="shared" si="61"/>
        <v/>
      </c>
      <c r="I997" s="2">
        <v>0</v>
      </c>
      <c r="J997" s="3" t="str">
        <f t="shared" si="62"/>
        <v/>
      </c>
      <c r="K997" s="2">
        <v>0</v>
      </c>
      <c r="L997" s="2">
        <v>170.5949</v>
      </c>
      <c r="M997" s="3" t="str">
        <f t="shared" si="63"/>
        <v/>
      </c>
    </row>
    <row r="998" spans="1:13" x14ac:dyDescent="0.2">
      <c r="A998" s="1" t="s">
        <v>20</v>
      </c>
      <c r="B998" s="1" t="s">
        <v>73</v>
      </c>
      <c r="C998" s="2">
        <v>0</v>
      </c>
      <c r="D998" s="2">
        <v>0</v>
      </c>
      <c r="E998" s="3" t="str">
        <f t="shared" ref="E998:E1058" si="64">IF(C998=0,"",(D998/C998-1))</f>
        <v/>
      </c>
      <c r="F998" s="2">
        <v>301.64211999999998</v>
      </c>
      <c r="G998" s="2">
        <v>191.62826999999999</v>
      </c>
      <c r="H998" s="3">
        <f t="shared" ref="H998:H1058" si="65">IF(F998=0,"",(G998/F998-1))</f>
        <v>-0.36471647261993778</v>
      </c>
      <c r="I998" s="2">
        <v>92.508849999999995</v>
      </c>
      <c r="J998" s="3">
        <f t="shared" ref="J998:J1058" si="66">IF(I998=0,"",(G998/I998-1))</f>
        <v>1.0714587847541073</v>
      </c>
      <c r="K998" s="2">
        <v>1809.5979400000001</v>
      </c>
      <c r="L998" s="2">
        <v>1968.69751</v>
      </c>
      <c r="M998" s="3">
        <f t="shared" ref="M998:M1058" si="67">IF(K998=0,"",(L998/K998-1))</f>
        <v>8.7919844780548262E-2</v>
      </c>
    </row>
    <row r="999" spans="1:13" x14ac:dyDescent="0.2">
      <c r="A999" s="1" t="s">
        <v>21</v>
      </c>
      <c r="B999" s="1" t="s">
        <v>73</v>
      </c>
      <c r="C999" s="2">
        <v>0</v>
      </c>
      <c r="D999" s="2">
        <v>0</v>
      </c>
      <c r="E999" s="3" t="str">
        <f t="shared" si="64"/>
        <v/>
      </c>
      <c r="F999" s="2">
        <v>2007.5801899999999</v>
      </c>
      <c r="G999" s="2">
        <v>0.15322</v>
      </c>
      <c r="H999" s="3">
        <f t="shared" si="65"/>
        <v>-0.99992367926284431</v>
      </c>
      <c r="I999" s="2">
        <v>3050.1339699999999</v>
      </c>
      <c r="J999" s="3">
        <f t="shared" si="66"/>
        <v>-0.9999497661409279</v>
      </c>
      <c r="K999" s="2">
        <v>25838.754099999998</v>
      </c>
      <c r="L999" s="2">
        <v>17081.426640000001</v>
      </c>
      <c r="M999" s="3">
        <f t="shared" si="67"/>
        <v>-0.33892220290915642</v>
      </c>
    </row>
    <row r="1000" spans="1:13" x14ac:dyDescent="0.2">
      <c r="A1000" s="1" t="s">
        <v>22</v>
      </c>
      <c r="B1000" s="1" t="s">
        <v>73</v>
      </c>
      <c r="C1000" s="2">
        <v>0</v>
      </c>
      <c r="D1000" s="2">
        <v>0</v>
      </c>
      <c r="E1000" s="3" t="str">
        <f t="shared" si="64"/>
        <v/>
      </c>
      <c r="F1000" s="2">
        <v>85.978840000000005</v>
      </c>
      <c r="G1000" s="2">
        <v>73.689700000000002</v>
      </c>
      <c r="H1000" s="3">
        <f t="shared" si="65"/>
        <v>-0.14293214469978899</v>
      </c>
      <c r="I1000" s="2">
        <v>93</v>
      </c>
      <c r="J1000" s="3">
        <f t="shared" si="66"/>
        <v>-0.20763763440860217</v>
      </c>
      <c r="K1000" s="2">
        <v>1348.7054000000001</v>
      </c>
      <c r="L1000" s="2">
        <v>550.13274000000001</v>
      </c>
      <c r="M1000" s="3">
        <f t="shared" si="67"/>
        <v>-0.59210310865515925</v>
      </c>
    </row>
    <row r="1001" spans="1:13" x14ac:dyDescent="0.2">
      <c r="A1001" s="1" t="s">
        <v>25</v>
      </c>
      <c r="B1001" s="1" t="s">
        <v>73</v>
      </c>
      <c r="C1001" s="2">
        <v>0</v>
      </c>
      <c r="D1001" s="2">
        <v>0</v>
      </c>
      <c r="E1001" s="3" t="str">
        <f t="shared" si="64"/>
        <v/>
      </c>
      <c r="F1001" s="2">
        <v>5.8590000000000003E-2</v>
      </c>
      <c r="G1001" s="2">
        <v>7.9552300000000002</v>
      </c>
      <c r="H1001" s="3">
        <f t="shared" si="65"/>
        <v>134.77794845536781</v>
      </c>
      <c r="I1001" s="2">
        <v>61.583379999999998</v>
      </c>
      <c r="J1001" s="3">
        <f t="shared" si="66"/>
        <v>-0.87082180289552147</v>
      </c>
      <c r="K1001" s="2">
        <v>44.703009999999999</v>
      </c>
      <c r="L1001" s="2">
        <v>105.9746</v>
      </c>
      <c r="M1001" s="3">
        <f t="shared" si="67"/>
        <v>1.3706367870977814</v>
      </c>
    </row>
    <row r="1002" spans="1:13" x14ac:dyDescent="0.2">
      <c r="A1002" s="1" t="s">
        <v>27</v>
      </c>
      <c r="B1002" s="1" t="s">
        <v>73</v>
      </c>
      <c r="C1002" s="2">
        <v>0</v>
      </c>
      <c r="D1002" s="2">
        <v>0</v>
      </c>
      <c r="E1002" s="3" t="str">
        <f t="shared" si="64"/>
        <v/>
      </c>
      <c r="F1002" s="2">
        <v>0</v>
      </c>
      <c r="G1002" s="2">
        <v>42.876429999999999</v>
      </c>
      <c r="H1002" s="3" t="str">
        <f t="shared" si="65"/>
        <v/>
      </c>
      <c r="I1002" s="2">
        <v>9.4106900000000007</v>
      </c>
      <c r="J1002" s="3">
        <f t="shared" si="66"/>
        <v>3.5561409418437968</v>
      </c>
      <c r="K1002" s="2">
        <v>63.068519999999999</v>
      </c>
      <c r="L1002" s="2">
        <v>303.80137000000002</v>
      </c>
      <c r="M1002" s="3">
        <f t="shared" si="67"/>
        <v>3.8170049019701118</v>
      </c>
    </row>
    <row r="1003" spans="1:13" x14ac:dyDescent="0.2">
      <c r="A1003" s="6" t="s">
        <v>29</v>
      </c>
      <c r="B1003" s="6" t="s">
        <v>73</v>
      </c>
      <c r="C1003" s="5">
        <v>0</v>
      </c>
      <c r="D1003" s="5">
        <v>264.47539</v>
      </c>
      <c r="E1003" s="4" t="str">
        <f t="shared" si="64"/>
        <v/>
      </c>
      <c r="F1003" s="5">
        <v>6851.1729500000001</v>
      </c>
      <c r="G1003" s="5">
        <v>4178.6869100000004</v>
      </c>
      <c r="H1003" s="4">
        <f t="shared" si="65"/>
        <v>-0.39007715313915692</v>
      </c>
      <c r="I1003" s="5">
        <v>6854.1848</v>
      </c>
      <c r="J1003" s="4">
        <f t="shared" si="66"/>
        <v>-0.39034516402300679</v>
      </c>
      <c r="K1003" s="5">
        <v>52854.027929999997</v>
      </c>
      <c r="L1003" s="5">
        <v>48160.15537</v>
      </c>
      <c r="M1003" s="4">
        <f t="shared" si="67"/>
        <v>-8.8808227940859519E-2</v>
      </c>
    </row>
    <row r="1004" spans="1:13" x14ac:dyDescent="0.2">
      <c r="A1004" s="1" t="s">
        <v>3</v>
      </c>
      <c r="B1004" s="1" t="s">
        <v>74</v>
      </c>
      <c r="C1004" s="2">
        <v>1087.30915</v>
      </c>
      <c r="D1004" s="2">
        <v>1105.4548299999999</v>
      </c>
      <c r="E1004" s="3">
        <f t="shared" si="64"/>
        <v>1.6688611514029672E-2</v>
      </c>
      <c r="F1004" s="2">
        <v>19604.55932</v>
      </c>
      <c r="G1004" s="2">
        <v>23848.972320000001</v>
      </c>
      <c r="H1004" s="3">
        <f t="shared" si="65"/>
        <v>0.21650132148953616</v>
      </c>
      <c r="I1004" s="2">
        <v>15850.818219999999</v>
      </c>
      <c r="J1004" s="3">
        <f t="shared" si="66"/>
        <v>0.50458935235962876</v>
      </c>
      <c r="K1004" s="2">
        <v>128930.58166</v>
      </c>
      <c r="L1004" s="2">
        <v>145620.80236</v>
      </c>
      <c r="M1004" s="3">
        <f t="shared" si="67"/>
        <v>0.12945121696583528</v>
      </c>
    </row>
    <row r="1005" spans="1:13" x14ac:dyDescent="0.2">
      <c r="A1005" s="1" t="s">
        <v>5</v>
      </c>
      <c r="B1005" s="1" t="s">
        <v>74</v>
      </c>
      <c r="C1005" s="2">
        <v>113.21382</v>
      </c>
      <c r="D1005" s="2">
        <v>107.17792</v>
      </c>
      <c r="E1005" s="3">
        <f t="shared" si="64"/>
        <v>-5.3314162528920961E-2</v>
      </c>
      <c r="F1005" s="2">
        <v>1766.7154700000001</v>
      </c>
      <c r="G1005" s="2">
        <v>2232.49638</v>
      </c>
      <c r="H1005" s="3">
        <f t="shared" si="65"/>
        <v>0.26364228870424733</v>
      </c>
      <c r="I1005" s="2">
        <v>1272.5701799999999</v>
      </c>
      <c r="J1005" s="3">
        <f t="shared" si="66"/>
        <v>0.7543208343920178</v>
      </c>
      <c r="K1005" s="2">
        <v>11210.081829999999</v>
      </c>
      <c r="L1005" s="2">
        <v>12303.954610000001</v>
      </c>
      <c r="M1005" s="3">
        <f t="shared" si="67"/>
        <v>9.7579375118620471E-2</v>
      </c>
    </row>
    <row r="1006" spans="1:13" x14ac:dyDescent="0.2">
      <c r="A1006" s="1" t="s">
        <v>6</v>
      </c>
      <c r="B1006" s="1" t="s">
        <v>74</v>
      </c>
      <c r="C1006" s="2">
        <v>873.41503</v>
      </c>
      <c r="D1006" s="2">
        <v>994.30908999999997</v>
      </c>
      <c r="E1006" s="3">
        <f t="shared" si="64"/>
        <v>0.13841536480085526</v>
      </c>
      <c r="F1006" s="2">
        <v>25548.933819999998</v>
      </c>
      <c r="G1006" s="2">
        <v>35881.093780000003</v>
      </c>
      <c r="H1006" s="3">
        <f t="shared" si="65"/>
        <v>0.4044066978603964</v>
      </c>
      <c r="I1006" s="2">
        <v>27565.695919999998</v>
      </c>
      <c r="J1006" s="3">
        <f t="shared" si="66"/>
        <v>0.30165746165569707</v>
      </c>
      <c r="K1006" s="2">
        <v>166708.67915000001</v>
      </c>
      <c r="L1006" s="2">
        <v>232753.00140000001</v>
      </c>
      <c r="M1006" s="3">
        <f t="shared" si="67"/>
        <v>0.3961660699775269</v>
      </c>
    </row>
    <row r="1007" spans="1:13" x14ac:dyDescent="0.2">
      <c r="A1007" s="1" t="s">
        <v>7</v>
      </c>
      <c r="B1007" s="1" t="s">
        <v>74</v>
      </c>
      <c r="C1007" s="2">
        <v>2.4167900000000002</v>
      </c>
      <c r="D1007" s="2">
        <v>0.49814999999999998</v>
      </c>
      <c r="E1007" s="3">
        <f t="shared" si="64"/>
        <v>-0.79387948477112202</v>
      </c>
      <c r="F1007" s="2">
        <v>75.854960000000005</v>
      </c>
      <c r="G1007" s="2">
        <v>8.7695500000000006</v>
      </c>
      <c r="H1007" s="3">
        <f t="shared" si="65"/>
        <v>-0.88439055270743006</v>
      </c>
      <c r="I1007" s="2">
        <v>53.715319999999998</v>
      </c>
      <c r="J1007" s="3">
        <f t="shared" si="66"/>
        <v>-0.83674024468252262</v>
      </c>
      <c r="K1007" s="2">
        <v>335.79725000000002</v>
      </c>
      <c r="L1007" s="2">
        <v>304.01038</v>
      </c>
      <c r="M1007" s="3">
        <f t="shared" si="67"/>
        <v>-9.4660900290279404E-2</v>
      </c>
    </row>
    <row r="1008" spans="1:13" x14ac:dyDescent="0.2">
      <c r="A1008" s="1" t="s">
        <v>8</v>
      </c>
      <c r="B1008" s="1" t="s">
        <v>74</v>
      </c>
      <c r="C1008" s="2">
        <v>0</v>
      </c>
      <c r="D1008" s="2">
        <v>0</v>
      </c>
      <c r="E1008" s="3" t="str">
        <f t="shared" si="64"/>
        <v/>
      </c>
      <c r="F1008" s="2">
        <v>8.1141100000000002</v>
      </c>
      <c r="G1008" s="2">
        <v>1.23133</v>
      </c>
      <c r="H1008" s="3">
        <f t="shared" si="65"/>
        <v>-0.84824829833462945</v>
      </c>
      <c r="I1008" s="2">
        <v>0.28276000000000001</v>
      </c>
      <c r="J1008" s="3">
        <f t="shared" si="66"/>
        <v>3.3546824161833353</v>
      </c>
      <c r="K1008" s="2">
        <v>26.53716</v>
      </c>
      <c r="L1008" s="2">
        <v>24.470829999999999</v>
      </c>
      <c r="M1008" s="3">
        <f t="shared" si="67"/>
        <v>-7.7865528941303497E-2</v>
      </c>
    </row>
    <row r="1009" spans="1:13" x14ac:dyDescent="0.2">
      <c r="A1009" s="1" t="s">
        <v>110</v>
      </c>
      <c r="B1009" s="1" t="s">
        <v>74</v>
      </c>
      <c r="C1009" s="2">
        <v>924.68002000000001</v>
      </c>
      <c r="D1009" s="2">
        <v>699.64337999999998</v>
      </c>
      <c r="E1009" s="3">
        <f t="shared" si="64"/>
        <v>-0.24336704063314796</v>
      </c>
      <c r="F1009" s="2">
        <v>23148.956730000002</v>
      </c>
      <c r="G1009" s="2">
        <v>30783.3423</v>
      </c>
      <c r="H1009" s="3">
        <f t="shared" si="65"/>
        <v>0.32979393667906343</v>
      </c>
      <c r="I1009" s="2">
        <v>15653.84426</v>
      </c>
      <c r="J1009" s="3">
        <f t="shared" si="66"/>
        <v>0.96650367722516228</v>
      </c>
      <c r="K1009" s="2">
        <v>145029.33504000001</v>
      </c>
      <c r="L1009" s="2">
        <v>168167.14775999999</v>
      </c>
      <c r="M1009" s="3">
        <f t="shared" si="67"/>
        <v>0.1595388458039777</v>
      </c>
    </row>
    <row r="1010" spans="1:13" x14ac:dyDescent="0.2">
      <c r="A1010" s="1" t="s">
        <v>9</v>
      </c>
      <c r="B1010" s="1" t="s">
        <v>74</v>
      </c>
      <c r="C1010" s="2">
        <v>0</v>
      </c>
      <c r="D1010" s="2">
        <v>0</v>
      </c>
      <c r="E1010" s="3" t="str">
        <f t="shared" si="64"/>
        <v/>
      </c>
      <c r="F1010" s="2">
        <v>0</v>
      </c>
      <c r="G1010" s="2">
        <v>0</v>
      </c>
      <c r="H1010" s="3" t="str">
        <f t="shared" si="65"/>
        <v/>
      </c>
      <c r="I1010" s="2">
        <v>0</v>
      </c>
      <c r="J1010" s="3" t="str">
        <f t="shared" si="66"/>
        <v/>
      </c>
      <c r="K1010" s="2">
        <v>11.24437</v>
      </c>
      <c r="L1010" s="2">
        <v>13.428229999999999</v>
      </c>
      <c r="M1010" s="3">
        <f t="shared" si="67"/>
        <v>0.1942180842501624</v>
      </c>
    </row>
    <row r="1011" spans="1:13" x14ac:dyDescent="0.2">
      <c r="A1011" s="1" t="s">
        <v>10</v>
      </c>
      <c r="B1011" s="1" t="s">
        <v>74</v>
      </c>
      <c r="C1011" s="2">
        <v>0</v>
      </c>
      <c r="D1011" s="2">
        <v>0</v>
      </c>
      <c r="E1011" s="3" t="str">
        <f t="shared" si="64"/>
        <v/>
      </c>
      <c r="F1011" s="2">
        <v>0</v>
      </c>
      <c r="G1011" s="2">
        <v>0</v>
      </c>
      <c r="H1011" s="3" t="str">
        <f t="shared" si="65"/>
        <v/>
      </c>
      <c r="I1011" s="2">
        <v>0</v>
      </c>
      <c r="J1011" s="3" t="str">
        <f t="shared" si="66"/>
        <v/>
      </c>
      <c r="K1011" s="2">
        <v>0.32445000000000002</v>
      </c>
      <c r="L1011" s="2">
        <v>2.4002400000000002</v>
      </c>
      <c r="M1011" s="3">
        <f t="shared" si="67"/>
        <v>6.3978733240869161</v>
      </c>
    </row>
    <row r="1012" spans="1:13" x14ac:dyDescent="0.2">
      <c r="A1012" s="1" t="s">
        <v>11</v>
      </c>
      <c r="B1012" s="1" t="s">
        <v>74</v>
      </c>
      <c r="C1012" s="2">
        <v>0.60223000000000004</v>
      </c>
      <c r="D1012" s="2">
        <v>137.04328000000001</v>
      </c>
      <c r="E1012" s="3">
        <f t="shared" si="64"/>
        <v>226.55970310346547</v>
      </c>
      <c r="F1012" s="2">
        <v>673.10716000000002</v>
      </c>
      <c r="G1012" s="2">
        <v>1079.2030099999999</v>
      </c>
      <c r="H1012" s="3">
        <f t="shared" si="65"/>
        <v>0.60331530272237766</v>
      </c>
      <c r="I1012" s="2">
        <v>1037.3379600000001</v>
      </c>
      <c r="J1012" s="3">
        <f t="shared" si="66"/>
        <v>4.0358158685333212E-2</v>
      </c>
      <c r="K1012" s="2">
        <v>5582.0217700000003</v>
      </c>
      <c r="L1012" s="2">
        <v>7865.9161899999999</v>
      </c>
      <c r="M1012" s="3">
        <f t="shared" si="67"/>
        <v>0.4091518295887977</v>
      </c>
    </row>
    <row r="1013" spans="1:13" x14ac:dyDescent="0.2">
      <c r="A1013" s="1" t="s">
        <v>12</v>
      </c>
      <c r="B1013" s="1" t="s">
        <v>74</v>
      </c>
      <c r="C1013" s="2">
        <v>32.392620000000001</v>
      </c>
      <c r="D1013" s="2">
        <v>11.32226</v>
      </c>
      <c r="E1013" s="3">
        <f t="shared" si="64"/>
        <v>-0.65046791522266489</v>
      </c>
      <c r="F1013" s="2">
        <v>1488.07674</v>
      </c>
      <c r="G1013" s="2">
        <v>1219.72954</v>
      </c>
      <c r="H1013" s="3">
        <f t="shared" si="65"/>
        <v>-0.18033156005113016</v>
      </c>
      <c r="I1013" s="2">
        <v>553.12935000000004</v>
      </c>
      <c r="J1013" s="3">
        <f t="shared" si="66"/>
        <v>1.2051434081377166</v>
      </c>
      <c r="K1013" s="2">
        <v>8162.3408399999998</v>
      </c>
      <c r="L1013" s="2">
        <v>6717.0524500000001</v>
      </c>
      <c r="M1013" s="3">
        <f t="shared" si="67"/>
        <v>-0.1770678801989356</v>
      </c>
    </row>
    <row r="1014" spans="1:13" x14ac:dyDescent="0.2">
      <c r="A1014" s="1" t="s">
        <v>13</v>
      </c>
      <c r="B1014" s="1" t="s">
        <v>74</v>
      </c>
      <c r="C1014" s="2">
        <v>7.4725000000000001</v>
      </c>
      <c r="D1014" s="2">
        <v>64.903030000000001</v>
      </c>
      <c r="E1014" s="3">
        <f t="shared" si="64"/>
        <v>7.6855844764135171</v>
      </c>
      <c r="F1014" s="2">
        <v>2022.2848899999999</v>
      </c>
      <c r="G1014" s="2">
        <v>1620.5121799999999</v>
      </c>
      <c r="H1014" s="3">
        <f t="shared" si="65"/>
        <v>-0.19867265585908622</v>
      </c>
      <c r="I1014" s="2">
        <v>1323.60016</v>
      </c>
      <c r="J1014" s="3">
        <f t="shared" si="66"/>
        <v>0.22432153528902554</v>
      </c>
      <c r="K1014" s="2">
        <v>12885.85771</v>
      </c>
      <c r="L1014" s="2">
        <v>12546.08505</v>
      </c>
      <c r="M1014" s="3">
        <f t="shared" si="67"/>
        <v>-2.6367873031557854E-2</v>
      </c>
    </row>
    <row r="1015" spans="1:13" x14ac:dyDescent="0.2">
      <c r="A1015" s="1" t="s">
        <v>14</v>
      </c>
      <c r="B1015" s="1" t="s">
        <v>74</v>
      </c>
      <c r="C1015" s="2">
        <v>231.04808</v>
      </c>
      <c r="D1015" s="2">
        <v>329.51609000000002</v>
      </c>
      <c r="E1015" s="3">
        <f t="shared" si="64"/>
        <v>0.42617973713523183</v>
      </c>
      <c r="F1015" s="2">
        <v>5414.6882699999996</v>
      </c>
      <c r="G1015" s="2">
        <v>5151.7553500000004</v>
      </c>
      <c r="H1015" s="3">
        <f t="shared" si="65"/>
        <v>-4.8559198034866635E-2</v>
      </c>
      <c r="I1015" s="2">
        <v>2305.9047300000002</v>
      </c>
      <c r="J1015" s="3">
        <f t="shared" si="66"/>
        <v>1.2341579350505083</v>
      </c>
      <c r="K1015" s="2">
        <v>28673.059949999999</v>
      </c>
      <c r="L1015" s="2">
        <v>26635.056410000001</v>
      </c>
      <c r="M1015" s="3">
        <f t="shared" si="67"/>
        <v>-7.1077294978417416E-2</v>
      </c>
    </row>
    <row r="1016" spans="1:13" x14ac:dyDescent="0.2">
      <c r="A1016" s="1" t="s">
        <v>15</v>
      </c>
      <c r="B1016" s="1" t="s">
        <v>74</v>
      </c>
      <c r="C1016" s="2">
        <v>227.54154</v>
      </c>
      <c r="D1016" s="2">
        <v>198.71030999999999</v>
      </c>
      <c r="E1016" s="3">
        <f t="shared" si="64"/>
        <v>-0.12670754535633366</v>
      </c>
      <c r="F1016" s="2">
        <v>8968.9981900000002</v>
      </c>
      <c r="G1016" s="2">
        <v>11460.750179999999</v>
      </c>
      <c r="H1016" s="3">
        <f t="shared" si="65"/>
        <v>0.27781831785607691</v>
      </c>
      <c r="I1016" s="2">
        <v>7592.8618100000003</v>
      </c>
      <c r="J1016" s="3">
        <f t="shared" si="66"/>
        <v>0.50941113730081167</v>
      </c>
      <c r="K1016" s="2">
        <v>59156.525959999999</v>
      </c>
      <c r="L1016" s="2">
        <v>70024.466759999996</v>
      </c>
      <c r="M1016" s="3">
        <f t="shared" si="67"/>
        <v>0.18371499380049117</v>
      </c>
    </row>
    <row r="1017" spans="1:13" x14ac:dyDescent="0.2">
      <c r="A1017" s="1" t="s">
        <v>16</v>
      </c>
      <c r="B1017" s="1" t="s">
        <v>74</v>
      </c>
      <c r="C1017" s="2">
        <v>0</v>
      </c>
      <c r="D1017" s="2">
        <v>0</v>
      </c>
      <c r="E1017" s="3" t="str">
        <f t="shared" si="64"/>
        <v/>
      </c>
      <c r="F1017" s="2">
        <v>7.2706099999999996</v>
      </c>
      <c r="G1017" s="2">
        <v>9.4256200000000003</v>
      </c>
      <c r="H1017" s="3">
        <f t="shared" si="65"/>
        <v>0.29640016449788953</v>
      </c>
      <c r="I1017" s="2">
        <v>29.117999999999999</v>
      </c>
      <c r="J1017" s="3">
        <f t="shared" si="66"/>
        <v>-0.67629576207157083</v>
      </c>
      <c r="K1017" s="2">
        <v>135.97627</v>
      </c>
      <c r="L1017" s="2">
        <v>146.02527000000001</v>
      </c>
      <c r="M1017" s="3">
        <f t="shared" si="67"/>
        <v>7.3902600799389484E-2</v>
      </c>
    </row>
    <row r="1018" spans="1:13" x14ac:dyDescent="0.2">
      <c r="A1018" s="1" t="s">
        <v>17</v>
      </c>
      <c r="B1018" s="1" t="s">
        <v>74</v>
      </c>
      <c r="C1018" s="2">
        <v>320.25567999999998</v>
      </c>
      <c r="D1018" s="2">
        <v>130.12947</v>
      </c>
      <c r="E1018" s="3">
        <f t="shared" si="64"/>
        <v>-0.5936700638689687</v>
      </c>
      <c r="F1018" s="2">
        <v>8683.9204100000006</v>
      </c>
      <c r="G1018" s="2">
        <v>4432.5183900000002</v>
      </c>
      <c r="H1018" s="3">
        <f t="shared" si="65"/>
        <v>-0.48957173940750109</v>
      </c>
      <c r="I1018" s="2">
        <v>3845.9320200000002</v>
      </c>
      <c r="J1018" s="3">
        <f t="shared" si="66"/>
        <v>0.15252125283275286</v>
      </c>
      <c r="K1018" s="2">
        <v>73538.859070000006</v>
      </c>
      <c r="L1018" s="2">
        <v>46575.268830000001</v>
      </c>
      <c r="M1018" s="3">
        <f t="shared" si="67"/>
        <v>-0.3666577178513738</v>
      </c>
    </row>
    <row r="1019" spans="1:13" x14ac:dyDescent="0.2">
      <c r="A1019" s="1" t="s">
        <v>18</v>
      </c>
      <c r="B1019" s="1" t="s">
        <v>74</v>
      </c>
      <c r="C1019" s="2">
        <v>0.95377999999999996</v>
      </c>
      <c r="D1019" s="2">
        <v>23.21162</v>
      </c>
      <c r="E1019" s="3">
        <f t="shared" si="64"/>
        <v>23.336450753842605</v>
      </c>
      <c r="F1019" s="2">
        <v>4790.6409299999996</v>
      </c>
      <c r="G1019" s="2">
        <v>3884.4263999999998</v>
      </c>
      <c r="H1019" s="3">
        <f t="shared" si="65"/>
        <v>-0.18916352597521846</v>
      </c>
      <c r="I1019" s="2">
        <v>3110.2197999999999</v>
      </c>
      <c r="J1019" s="3">
        <f t="shared" si="66"/>
        <v>0.24892343621502255</v>
      </c>
      <c r="K1019" s="2">
        <v>33798.220800000003</v>
      </c>
      <c r="L1019" s="2">
        <v>37095.937969999999</v>
      </c>
      <c r="M1019" s="3">
        <f t="shared" si="67"/>
        <v>9.7570732776560698E-2</v>
      </c>
    </row>
    <row r="1020" spans="1:13" x14ac:dyDescent="0.2">
      <c r="A1020" s="1" t="s">
        <v>19</v>
      </c>
      <c r="B1020" s="1" t="s">
        <v>74</v>
      </c>
      <c r="C1020" s="2">
        <v>0</v>
      </c>
      <c r="D1020" s="2">
        <v>9.1282800000000002</v>
      </c>
      <c r="E1020" s="3" t="str">
        <f t="shared" si="64"/>
        <v/>
      </c>
      <c r="F1020" s="2">
        <v>348.81031999999999</v>
      </c>
      <c r="G1020" s="2">
        <v>370.24461000000002</v>
      </c>
      <c r="H1020" s="3">
        <f t="shared" si="65"/>
        <v>6.1449701373514465E-2</v>
      </c>
      <c r="I1020" s="2">
        <v>150.02519000000001</v>
      </c>
      <c r="J1020" s="3">
        <f t="shared" si="66"/>
        <v>1.4678829601882191</v>
      </c>
      <c r="K1020" s="2">
        <v>2866.38958</v>
      </c>
      <c r="L1020" s="2">
        <v>3256.1051499999999</v>
      </c>
      <c r="M1020" s="3">
        <f t="shared" si="67"/>
        <v>0.13596043354302179</v>
      </c>
    </row>
    <row r="1021" spans="1:13" x14ac:dyDescent="0.2">
      <c r="A1021" s="1" t="s">
        <v>20</v>
      </c>
      <c r="B1021" s="1" t="s">
        <v>74</v>
      </c>
      <c r="C1021" s="2">
        <v>1174.33691</v>
      </c>
      <c r="D1021" s="2">
        <v>1699.9233300000001</v>
      </c>
      <c r="E1021" s="3">
        <f t="shared" si="64"/>
        <v>0.44756016397372722</v>
      </c>
      <c r="F1021" s="2">
        <v>28178.453689999998</v>
      </c>
      <c r="G1021" s="2">
        <v>38775.185120000002</v>
      </c>
      <c r="H1021" s="3">
        <f t="shared" si="65"/>
        <v>0.376057946492663</v>
      </c>
      <c r="I1021" s="2">
        <v>24916.855380000001</v>
      </c>
      <c r="J1021" s="3">
        <f t="shared" si="66"/>
        <v>0.55618293434907762</v>
      </c>
      <c r="K1021" s="2">
        <v>196085.88162</v>
      </c>
      <c r="L1021" s="2">
        <v>227393.89006999999</v>
      </c>
      <c r="M1021" s="3">
        <f t="shared" si="67"/>
        <v>0.15966477643032251</v>
      </c>
    </row>
    <row r="1022" spans="1:13" x14ac:dyDescent="0.2">
      <c r="A1022" s="1" t="s">
        <v>21</v>
      </c>
      <c r="B1022" s="1" t="s">
        <v>74</v>
      </c>
      <c r="C1022" s="2">
        <v>0</v>
      </c>
      <c r="D1022" s="2">
        <v>0</v>
      </c>
      <c r="E1022" s="3" t="str">
        <f t="shared" si="64"/>
        <v/>
      </c>
      <c r="F1022" s="2">
        <v>7.9589999999999994E-2</v>
      </c>
      <c r="G1022" s="2">
        <v>2.8150000000000001E-2</v>
      </c>
      <c r="H1022" s="3">
        <f t="shared" si="65"/>
        <v>-0.64631235079783889</v>
      </c>
      <c r="I1022" s="2">
        <v>0.59677999999999998</v>
      </c>
      <c r="J1022" s="3">
        <f t="shared" si="66"/>
        <v>-0.95283018867924529</v>
      </c>
      <c r="K1022" s="2">
        <v>0.70769000000000004</v>
      </c>
      <c r="L1022" s="2">
        <v>1.71096</v>
      </c>
      <c r="M1022" s="3">
        <f t="shared" si="67"/>
        <v>1.4176687532676735</v>
      </c>
    </row>
    <row r="1023" spans="1:13" x14ac:dyDescent="0.2">
      <c r="A1023" s="1" t="s">
        <v>22</v>
      </c>
      <c r="B1023" s="1" t="s">
        <v>74</v>
      </c>
      <c r="C1023" s="2">
        <v>0.192</v>
      </c>
      <c r="D1023" s="2">
        <v>69.183250000000001</v>
      </c>
      <c r="E1023" s="3">
        <f t="shared" si="64"/>
        <v>359.32942708333331</v>
      </c>
      <c r="F1023" s="2">
        <v>1847.91848</v>
      </c>
      <c r="G1023" s="2">
        <v>1184.6637000000001</v>
      </c>
      <c r="H1023" s="3">
        <f t="shared" si="65"/>
        <v>-0.35891993460663907</v>
      </c>
      <c r="I1023" s="2">
        <v>1058.5273299999999</v>
      </c>
      <c r="J1023" s="3">
        <f t="shared" si="66"/>
        <v>0.11916212876619836</v>
      </c>
      <c r="K1023" s="2">
        <v>10754.104660000001</v>
      </c>
      <c r="L1023" s="2">
        <v>8273.3420000000006</v>
      </c>
      <c r="M1023" s="3">
        <f t="shared" si="67"/>
        <v>-0.23068053905289032</v>
      </c>
    </row>
    <row r="1024" spans="1:13" x14ac:dyDescent="0.2">
      <c r="A1024" s="1" t="s">
        <v>23</v>
      </c>
      <c r="B1024" s="1" t="s">
        <v>74</v>
      </c>
      <c r="C1024" s="2">
        <v>0</v>
      </c>
      <c r="D1024" s="2">
        <v>131.19999999999999</v>
      </c>
      <c r="E1024" s="3" t="str">
        <f t="shared" si="64"/>
        <v/>
      </c>
      <c r="F1024" s="2">
        <v>2318.4346700000001</v>
      </c>
      <c r="G1024" s="2">
        <v>728.19439999999997</v>
      </c>
      <c r="H1024" s="3">
        <f t="shared" si="65"/>
        <v>-0.68591118420429764</v>
      </c>
      <c r="I1024" s="2">
        <v>828.01678000000004</v>
      </c>
      <c r="J1024" s="3">
        <f t="shared" si="66"/>
        <v>-0.12055598680017099</v>
      </c>
      <c r="K1024" s="2">
        <v>19137.089540000001</v>
      </c>
      <c r="L1024" s="2">
        <v>12841.043949999999</v>
      </c>
      <c r="M1024" s="3">
        <f t="shared" si="67"/>
        <v>-0.32899702835376932</v>
      </c>
    </row>
    <row r="1025" spans="1:13" x14ac:dyDescent="0.2">
      <c r="A1025" s="1" t="s">
        <v>24</v>
      </c>
      <c r="B1025" s="1" t="s">
        <v>74</v>
      </c>
      <c r="C1025" s="2">
        <v>0</v>
      </c>
      <c r="D1025" s="2">
        <v>0</v>
      </c>
      <c r="E1025" s="3" t="str">
        <f t="shared" si="64"/>
        <v/>
      </c>
      <c r="F1025" s="2">
        <v>0</v>
      </c>
      <c r="G1025" s="2">
        <v>0</v>
      </c>
      <c r="H1025" s="3" t="str">
        <f t="shared" si="65"/>
        <v/>
      </c>
      <c r="I1025" s="2">
        <v>0</v>
      </c>
      <c r="J1025" s="3" t="str">
        <f t="shared" si="66"/>
        <v/>
      </c>
      <c r="K1025" s="2">
        <v>0</v>
      </c>
      <c r="L1025" s="2">
        <v>42.581220000000002</v>
      </c>
      <c r="M1025" s="3" t="str">
        <f t="shared" si="67"/>
        <v/>
      </c>
    </row>
    <row r="1026" spans="1:13" x14ac:dyDescent="0.2">
      <c r="A1026" s="1" t="s">
        <v>25</v>
      </c>
      <c r="B1026" s="1" t="s">
        <v>74</v>
      </c>
      <c r="C1026" s="2">
        <v>1031.3955900000001</v>
      </c>
      <c r="D1026" s="2">
        <v>1469.2566999999999</v>
      </c>
      <c r="E1026" s="3">
        <f t="shared" si="64"/>
        <v>0.42453265676654661</v>
      </c>
      <c r="F1026" s="2">
        <v>23522.598480000001</v>
      </c>
      <c r="G1026" s="2">
        <v>22624.598539999999</v>
      </c>
      <c r="H1026" s="3">
        <f t="shared" si="65"/>
        <v>-3.8176051883193174E-2</v>
      </c>
      <c r="I1026" s="2">
        <v>17949.526279999998</v>
      </c>
      <c r="J1026" s="3">
        <f t="shared" si="66"/>
        <v>0.26045658181013565</v>
      </c>
      <c r="K1026" s="2">
        <v>168851.30507</v>
      </c>
      <c r="L1026" s="2">
        <v>155773.87392000001</v>
      </c>
      <c r="M1026" s="3">
        <f t="shared" si="67"/>
        <v>-7.74493933853726E-2</v>
      </c>
    </row>
    <row r="1027" spans="1:13" x14ac:dyDescent="0.2">
      <c r="A1027" s="1" t="s">
        <v>27</v>
      </c>
      <c r="B1027" s="1" t="s">
        <v>74</v>
      </c>
      <c r="C1027" s="2">
        <v>0</v>
      </c>
      <c r="D1027" s="2">
        <v>0</v>
      </c>
      <c r="E1027" s="3" t="str">
        <f t="shared" si="64"/>
        <v/>
      </c>
      <c r="F1027" s="2">
        <v>0</v>
      </c>
      <c r="G1027" s="2">
        <v>0.64</v>
      </c>
      <c r="H1027" s="3" t="str">
        <f t="shared" si="65"/>
        <v/>
      </c>
      <c r="I1027" s="2">
        <v>0</v>
      </c>
      <c r="J1027" s="3" t="str">
        <f t="shared" si="66"/>
        <v/>
      </c>
      <c r="K1027" s="2">
        <v>937.61978999999997</v>
      </c>
      <c r="L1027" s="2">
        <v>1556.51405</v>
      </c>
      <c r="M1027" s="3">
        <f t="shared" si="67"/>
        <v>0.6600695362882647</v>
      </c>
    </row>
    <row r="1028" spans="1:13" x14ac:dyDescent="0.2">
      <c r="A1028" s="1" t="s">
        <v>28</v>
      </c>
      <c r="B1028" s="1" t="s">
        <v>74</v>
      </c>
      <c r="C1028" s="2">
        <v>0</v>
      </c>
      <c r="D1028" s="2">
        <v>0</v>
      </c>
      <c r="E1028" s="3" t="str">
        <f t="shared" si="64"/>
        <v/>
      </c>
      <c r="F1028" s="2">
        <v>0</v>
      </c>
      <c r="G1028" s="2">
        <v>5.5688599999999999</v>
      </c>
      <c r="H1028" s="3" t="str">
        <f t="shared" si="65"/>
        <v/>
      </c>
      <c r="I1028" s="2">
        <v>0</v>
      </c>
      <c r="J1028" s="3" t="str">
        <f t="shared" si="66"/>
        <v/>
      </c>
      <c r="K1028" s="2">
        <v>16.729669999999999</v>
      </c>
      <c r="L1028" s="2">
        <v>75.069230000000005</v>
      </c>
      <c r="M1028" s="3">
        <f t="shared" si="67"/>
        <v>3.4871913193745012</v>
      </c>
    </row>
    <row r="1029" spans="1:13" x14ac:dyDescent="0.2">
      <c r="A1029" s="6" t="s">
        <v>29</v>
      </c>
      <c r="B1029" s="6" t="s">
        <v>74</v>
      </c>
      <c r="C1029" s="5">
        <v>6041.60329</v>
      </c>
      <c r="D1029" s="5">
        <v>7194.3468800000001</v>
      </c>
      <c r="E1029" s="4">
        <f t="shared" si="64"/>
        <v>0.19080094052319008</v>
      </c>
      <c r="F1029" s="5">
        <v>158455.52815</v>
      </c>
      <c r="G1029" s="5">
        <v>185354.65322000001</v>
      </c>
      <c r="H1029" s="4">
        <f t="shared" si="65"/>
        <v>0.16975819893475896</v>
      </c>
      <c r="I1029" s="5">
        <v>125213.27447999999</v>
      </c>
      <c r="J1029" s="4">
        <f t="shared" si="66"/>
        <v>0.480311524395173</v>
      </c>
      <c r="K1029" s="5">
        <v>1073411.32232</v>
      </c>
      <c r="L1029" s="5">
        <v>1176279.5645000001</v>
      </c>
      <c r="M1029" s="4">
        <f t="shared" si="67"/>
        <v>9.5833013907164144E-2</v>
      </c>
    </row>
    <row r="1030" spans="1:13" x14ac:dyDescent="0.2">
      <c r="A1030" s="1" t="s">
        <v>3</v>
      </c>
      <c r="B1030" s="1" t="s">
        <v>75</v>
      </c>
      <c r="C1030" s="2">
        <v>1.02854</v>
      </c>
      <c r="D1030" s="2">
        <v>0</v>
      </c>
      <c r="E1030" s="3">
        <f t="shared" si="64"/>
        <v>-1</v>
      </c>
      <c r="F1030" s="2">
        <v>9.1230600000000006</v>
      </c>
      <c r="G1030" s="2">
        <v>4.9929800000000002</v>
      </c>
      <c r="H1030" s="3">
        <f t="shared" si="65"/>
        <v>-0.45270775375805927</v>
      </c>
      <c r="I1030" s="2">
        <v>0.83413000000000004</v>
      </c>
      <c r="J1030" s="3">
        <f t="shared" si="66"/>
        <v>4.9858535240310262</v>
      </c>
      <c r="K1030" s="2">
        <v>328.04345000000001</v>
      </c>
      <c r="L1030" s="2">
        <v>59.581629999999997</v>
      </c>
      <c r="M1030" s="3">
        <f t="shared" si="67"/>
        <v>-0.81837274909771862</v>
      </c>
    </row>
    <row r="1031" spans="1:13" x14ac:dyDescent="0.2">
      <c r="A1031" s="1" t="s">
        <v>5</v>
      </c>
      <c r="B1031" s="1" t="s">
        <v>75</v>
      </c>
      <c r="C1031" s="2">
        <v>1.8253900000000001</v>
      </c>
      <c r="D1031" s="2">
        <v>173.25738000000001</v>
      </c>
      <c r="E1031" s="3">
        <f t="shared" si="64"/>
        <v>93.915267422304282</v>
      </c>
      <c r="F1031" s="2">
        <v>467.06731000000002</v>
      </c>
      <c r="G1031" s="2">
        <v>1821.2681299999999</v>
      </c>
      <c r="H1031" s="3">
        <f t="shared" si="65"/>
        <v>2.8993697289583378</v>
      </c>
      <c r="I1031" s="2">
        <v>769.00055999999995</v>
      </c>
      <c r="J1031" s="3">
        <f t="shared" si="66"/>
        <v>1.36835735204146</v>
      </c>
      <c r="K1031" s="2">
        <v>2543.4358000000002</v>
      </c>
      <c r="L1031" s="2">
        <v>4560.1799899999996</v>
      </c>
      <c r="M1031" s="3">
        <f t="shared" si="67"/>
        <v>0.79292120917697195</v>
      </c>
    </row>
    <row r="1032" spans="1:13" x14ac:dyDescent="0.2">
      <c r="A1032" s="1" t="s">
        <v>6</v>
      </c>
      <c r="B1032" s="1" t="s">
        <v>75</v>
      </c>
      <c r="C1032" s="2">
        <v>2.4167999999999998</v>
      </c>
      <c r="D1032" s="2">
        <v>2.3367800000000001</v>
      </c>
      <c r="E1032" s="3">
        <f t="shared" si="64"/>
        <v>-3.310989738497172E-2</v>
      </c>
      <c r="F1032" s="2">
        <v>191.41587999999999</v>
      </c>
      <c r="G1032" s="2">
        <v>102.44132999999999</v>
      </c>
      <c r="H1032" s="3">
        <f t="shared" si="65"/>
        <v>-0.46482324246034346</v>
      </c>
      <c r="I1032" s="2">
        <v>40.010300000000001</v>
      </c>
      <c r="J1032" s="3">
        <f t="shared" si="66"/>
        <v>1.5603739537069203</v>
      </c>
      <c r="K1032" s="2">
        <v>644.03418999999997</v>
      </c>
      <c r="L1032" s="2">
        <v>577.20120999999995</v>
      </c>
      <c r="M1032" s="3">
        <f t="shared" si="67"/>
        <v>-0.10377240997096759</v>
      </c>
    </row>
    <row r="1033" spans="1:13" x14ac:dyDescent="0.2">
      <c r="A1033" s="1" t="s">
        <v>7</v>
      </c>
      <c r="B1033" s="1" t="s">
        <v>75</v>
      </c>
      <c r="C1033" s="2">
        <v>0.74045000000000005</v>
      </c>
      <c r="D1033" s="2">
        <v>0.33649000000000001</v>
      </c>
      <c r="E1033" s="3">
        <f t="shared" si="64"/>
        <v>-0.54556013235194811</v>
      </c>
      <c r="F1033" s="2">
        <v>394.26382999999998</v>
      </c>
      <c r="G1033" s="2">
        <v>406.78174000000001</v>
      </c>
      <c r="H1033" s="3">
        <f t="shared" si="65"/>
        <v>3.1750084708506154E-2</v>
      </c>
      <c r="I1033" s="2">
        <v>228.73436000000001</v>
      </c>
      <c r="J1033" s="3">
        <f t="shared" si="66"/>
        <v>0.77840242279297267</v>
      </c>
      <c r="K1033" s="2">
        <v>1423.5013300000001</v>
      </c>
      <c r="L1033" s="2">
        <v>2467.20363</v>
      </c>
      <c r="M1033" s="3">
        <f t="shared" si="67"/>
        <v>0.73319376526328917</v>
      </c>
    </row>
    <row r="1034" spans="1:13" x14ac:dyDescent="0.2">
      <c r="A1034" s="1" t="s">
        <v>8</v>
      </c>
      <c r="B1034" s="1" t="s">
        <v>75</v>
      </c>
      <c r="C1034" s="2">
        <v>0</v>
      </c>
      <c r="D1034" s="2">
        <v>0</v>
      </c>
      <c r="E1034" s="3" t="str">
        <f t="shared" si="64"/>
        <v/>
      </c>
      <c r="F1034" s="2">
        <v>1.42662</v>
      </c>
      <c r="G1034" s="2">
        <v>2.8260700000000001</v>
      </c>
      <c r="H1034" s="3">
        <f t="shared" si="65"/>
        <v>0.98095498450883922</v>
      </c>
      <c r="I1034" s="2">
        <v>2.5260099999999999</v>
      </c>
      <c r="J1034" s="3">
        <f t="shared" si="66"/>
        <v>0.1187881283130312</v>
      </c>
      <c r="K1034" s="2">
        <v>4.8837700000000002</v>
      </c>
      <c r="L1034" s="2">
        <v>8.7873099999999997</v>
      </c>
      <c r="M1034" s="3">
        <f t="shared" si="67"/>
        <v>0.79928825477039234</v>
      </c>
    </row>
    <row r="1035" spans="1:13" x14ac:dyDescent="0.2">
      <c r="A1035" s="1" t="s">
        <v>110</v>
      </c>
      <c r="B1035" s="1" t="s">
        <v>75</v>
      </c>
      <c r="C1035" s="2">
        <v>1.0587500000000001</v>
      </c>
      <c r="D1035" s="2">
        <v>4.3933499999999999</v>
      </c>
      <c r="E1035" s="3">
        <f t="shared" si="64"/>
        <v>3.1495631641086179</v>
      </c>
      <c r="F1035" s="2">
        <v>180.97296</v>
      </c>
      <c r="G1035" s="2">
        <v>350.09226999999998</v>
      </c>
      <c r="H1035" s="3">
        <f t="shared" si="65"/>
        <v>0.93450043586621989</v>
      </c>
      <c r="I1035" s="2">
        <v>84.157920000000004</v>
      </c>
      <c r="J1035" s="3">
        <f t="shared" si="66"/>
        <v>3.1599444235313801</v>
      </c>
      <c r="K1035" s="2">
        <v>2556.4590699999999</v>
      </c>
      <c r="L1035" s="2">
        <v>722.46397000000002</v>
      </c>
      <c r="M1035" s="3">
        <f t="shared" si="67"/>
        <v>-0.71739662157000617</v>
      </c>
    </row>
    <row r="1036" spans="1:13" x14ac:dyDescent="0.2">
      <c r="A1036" s="1" t="s">
        <v>9</v>
      </c>
      <c r="B1036" s="1" t="s">
        <v>75</v>
      </c>
      <c r="C1036" s="2">
        <v>0</v>
      </c>
      <c r="D1036" s="2">
        <v>0</v>
      </c>
      <c r="E1036" s="3" t="str">
        <f t="shared" si="64"/>
        <v/>
      </c>
      <c r="F1036" s="2">
        <v>0</v>
      </c>
      <c r="G1036" s="2">
        <v>0</v>
      </c>
      <c r="H1036" s="3" t="str">
        <f t="shared" si="65"/>
        <v/>
      </c>
      <c r="I1036" s="2">
        <v>0</v>
      </c>
      <c r="J1036" s="3" t="str">
        <f t="shared" si="66"/>
        <v/>
      </c>
      <c r="K1036" s="2">
        <v>2.49119</v>
      </c>
      <c r="L1036" s="2">
        <v>0</v>
      </c>
      <c r="M1036" s="3">
        <f t="shared" si="67"/>
        <v>-1</v>
      </c>
    </row>
    <row r="1037" spans="1:13" x14ac:dyDescent="0.2">
      <c r="A1037" s="1" t="s">
        <v>10</v>
      </c>
      <c r="B1037" s="1" t="s">
        <v>75</v>
      </c>
      <c r="C1037" s="2">
        <v>0</v>
      </c>
      <c r="D1037" s="2">
        <v>0</v>
      </c>
      <c r="E1037" s="3" t="str">
        <f t="shared" si="64"/>
        <v/>
      </c>
      <c r="F1037" s="2">
        <v>0</v>
      </c>
      <c r="G1037" s="2">
        <v>0</v>
      </c>
      <c r="H1037" s="3" t="str">
        <f t="shared" si="65"/>
        <v/>
      </c>
      <c r="I1037" s="2">
        <v>0</v>
      </c>
      <c r="J1037" s="3" t="str">
        <f t="shared" si="66"/>
        <v/>
      </c>
      <c r="K1037" s="2">
        <v>1.42679</v>
      </c>
      <c r="L1037" s="2">
        <v>0</v>
      </c>
      <c r="M1037" s="3">
        <f t="shared" si="67"/>
        <v>-1</v>
      </c>
    </row>
    <row r="1038" spans="1:13" x14ac:dyDescent="0.2">
      <c r="A1038" s="1" t="s">
        <v>11</v>
      </c>
      <c r="B1038" s="1" t="s">
        <v>75</v>
      </c>
      <c r="C1038" s="2">
        <v>0</v>
      </c>
      <c r="D1038" s="2">
        <v>2.6919999999999999E-2</v>
      </c>
      <c r="E1038" s="3" t="str">
        <f t="shared" si="64"/>
        <v/>
      </c>
      <c r="F1038" s="2">
        <v>23.913</v>
      </c>
      <c r="G1038" s="2">
        <v>4.0687699999999998</v>
      </c>
      <c r="H1038" s="3">
        <f t="shared" si="65"/>
        <v>-0.8298511270020491</v>
      </c>
      <c r="I1038" s="2">
        <v>1.9094199999999999</v>
      </c>
      <c r="J1038" s="3">
        <f t="shared" si="66"/>
        <v>1.1308931507997193</v>
      </c>
      <c r="K1038" s="2">
        <v>169.60319000000001</v>
      </c>
      <c r="L1038" s="2">
        <v>15.90014</v>
      </c>
      <c r="M1038" s="3">
        <f t="shared" si="67"/>
        <v>-0.90625093785087418</v>
      </c>
    </row>
    <row r="1039" spans="1:13" x14ac:dyDescent="0.2">
      <c r="A1039" s="1" t="s">
        <v>12</v>
      </c>
      <c r="B1039" s="1" t="s">
        <v>75</v>
      </c>
      <c r="C1039" s="2">
        <v>11.583209999999999</v>
      </c>
      <c r="D1039" s="2">
        <v>12.41201</v>
      </c>
      <c r="E1039" s="3">
        <f t="shared" si="64"/>
        <v>7.1551840983630655E-2</v>
      </c>
      <c r="F1039" s="2">
        <v>368.06851999999998</v>
      </c>
      <c r="G1039" s="2">
        <v>178.31419</v>
      </c>
      <c r="H1039" s="3">
        <f t="shared" si="65"/>
        <v>-0.51554077485355165</v>
      </c>
      <c r="I1039" s="2">
        <v>64.161860000000004</v>
      </c>
      <c r="J1039" s="3">
        <f t="shared" si="66"/>
        <v>1.7791306237069806</v>
      </c>
      <c r="K1039" s="2">
        <v>2055.7323000000001</v>
      </c>
      <c r="L1039" s="2">
        <v>1375.9947999999999</v>
      </c>
      <c r="M1039" s="3">
        <f t="shared" si="67"/>
        <v>-0.33065467716783947</v>
      </c>
    </row>
    <row r="1040" spans="1:13" x14ac:dyDescent="0.2">
      <c r="A1040" s="1" t="s">
        <v>13</v>
      </c>
      <c r="B1040" s="1" t="s">
        <v>75</v>
      </c>
      <c r="C1040" s="2">
        <v>0</v>
      </c>
      <c r="D1040" s="2">
        <v>0</v>
      </c>
      <c r="E1040" s="3" t="str">
        <f t="shared" si="64"/>
        <v/>
      </c>
      <c r="F1040" s="2">
        <v>502.79493000000002</v>
      </c>
      <c r="G1040" s="2">
        <v>354.46715999999998</v>
      </c>
      <c r="H1040" s="3">
        <f t="shared" si="65"/>
        <v>-0.29500649499389353</v>
      </c>
      <c r="I1040" s="2">
        <v>230.66167999999999</v>
      </c>
      <c r="J1040" s="3">
        <f t="shared" si="66"/>
        <v>0.53674056306188356</v>
      </c>
      <c r="K1040" s="2">
        <v>3562.0085399999998</v>
      </c>
      <c r="L1040" s="2">
        <v>3562.05152</v>
      </c>
      <c r="M1040" s="3">
        <f t="shared" si="67"/>
        <v>1.2066225983931034E-5</v>
      </c>
    </row>
    <row r="1041" spans="1:13" x14ac:dyDescent="0.2">
      <c r="A1041" s="1" t="s">
        <v>14</v>
      </c>
      <c r="B1041" s="1" t="s">
        <v>75</v>
      </c>
      <c r="C1041" s="2">
        <v>0</v>
      </c>
      <c r="D1041" s="2">
        <v>5.9229999999999998E-2</v>
      </c>
      <c r="E1041" s="3" t="str">
        <f t="shared" si="64"/>
        <v/>
      </c>
      <c r="F1041" s="2">
        <v>39.626339999999999</v>
      </c>
      <c r="G1041" s="2">
        <v>21.044260000000001</v>
      </c>
      <c r="H1041" s="3">
        <f t="shared" si="65"/>
        <v>-0.46893253325944306</v>
      </c>
      <c r="I1041" s="2">
        <v>8.0063200000000005</v>
      </c>
      <c r="J1041" s="3">
        <f t="shared" si="66"/>
        <v>1.628456019744402</v>
      </c>
      <c r="K1041" s="2">
        <v>546.05325000000005</v>
      </c>
      <c r="L1041" s="2">
        <v>168.89499000000001</v>
      </c>
      <c r="M1041" s="3">
        <f t="shared" si="67"/>
        <v>-0.69069868185932415</v>
      </c>
    </row>
    <row r="1042" spans="1:13" x14ac:dyDescent="0.2">
      <c r="A1042" s="1" t="s">
        <v>15</v>
      </c>
      <c r="B1042" s="1" t="s">
        <v>75</v>
      </c>
      <c r="C1042" s="2">
        <v>61.578380000000003</v>
      </c>
      <c r="D1042" s="2">
        <v>1.80715</v>
      </c>
      <c r="E1042" s="3">
        <f t="shared" si="64"/>
        <v>-0.97065284926300432</v>
      </c>
      <c r="F1042" s="2">
        <v>421.21319</v>
      </c>
      <c r="G1042" s="2">
        <v>515.41273000000001</v>
      </c>
      <c r="H1042" s="3">
        <f t="shared" si="65"/>
        <v>0.22363862822054559</v>
      </c>
      <c r="I1042" s="2">
        <v>288.2602</v>
      </c>
      <c r="J1042" s="3">
        <f t="shared" si="66"/>
        <v>0.78801211544292271</v>
      </c>
      <c r="K1042" s="2">
        <v>2162.8643099999999</v>
      </c>
      <c r="L1042" s="2">
        <v>3135.47858</v>
      </c>
      <c r="M1042" s="3">
        <f t="shared" si="67"/>
        <v>0.44968806665453731</v>
      </c>
    </row>
    <row r="1043" spans="1:13" x14ac:dyDescent="0.2">
      <c r="A1043" s="1" t="s">
        <v>16</v>
      </c>
      <c r="B1043" s="1" t="s">
        <v>75</v>
      </c>
      <c r="C1043" s="2">
        <v>0</v>
      </c>
      <c r="D1043" s="2">
        <v>0</v>
      </c>
      <c r="E1043" s="3" t="str">
        <f t="shared" si="64"/>
        <v/>
      </c>
      <c r="F1043" s="2">
        <v>0.30746000000000001</v>
      </c>
      <c r="G1043" s="2">
        <v>0.21734000000000001</v>
      </c>
      <c r="H1043" s="3">
        <f t="shared" si="65"/>
        <v>-0.29311129903076827</v>
      </c>
      <c r="I1043" s="2">
        <v>0</v>
      </c>
      <c r="J1043" s="3" t="str">
        <f t="shared" si="66"/>
        <v/>
      </c>
      <c r="K1043" s="2">
        <v>6.4025699999999999</v>
      </c>
      <c r="L1043" s="2">
        <v>2.7758400000000001</v>
      </c>
      <c r="M1043" s="3">
        <f t="shared" si="67"/>
        <v>-0.56644909778417096</v>
      </c>
    </row>
    <row r="1044" spans="1:13" x14ac:dyDescent="0.2">
      <c r="A1044" s="1" t="s">
        <v>17</v>
      </c>
      <c r="B1044" s="1" t="s">
        <v>75</v>
      </c>
      <c r="C1044" s="2">
        <v>0</v>
      </c>
      <c r="D1044" s="2">
        <v>0.55645999999999995</v>
      </c>
      <c r="E1044" s="3" t="str">
        <f t="shared" si="64"/>
        <v/>
      </c>
      <c r="F1044" s="2">
        <v>3.3654500000000001</v>
      </c>
      <c r="G1044" s="2">
        <v>126.48851000000001</v>
      </c>
      <c r="H1044" s="3">
        <f t="shared" si="65"/>
        <v>36.584427045417407</v>
      </c>
      <c r="I1044" s="2">
        <v>150.03202999999999</v>
      </c>
      <c r="J1044" s="3">
        <f t="shared" si="66"/>
        <v>-0.15692329164645702</v>
      </c>
      <c r="K1044" s="2">
        <v>17.61422</v>
      </c>
      <c r="L1044" s="2">
        <v>655.69374000000005</v>
      </c>
      <c r="M1044" s="3">
        <f t="shared" si="67"/>
        <v>36.225249826560592</v>
      </c>
    </row>
    <row r="1045" spans="1:13" x14ac:dyDescent="0.2">
      <c r="A1045" s="1" t="s">
        <v>18</v>
      </c>
      <c r="B1045" s="1" t="s">
        <v>75</v>
      </c>
      <c r="C1045" s="2">
        <v>0.50604000000000005</v>
      </c>
      <c r="D1045" s="2">
        <v>1.54373</v>
      </c>
      <c r="E1045" s="3">
        <f t="shared" si="64"/>
        <v>2.0506086475377439</v>
      </c>
      <c r="F1045" s="2">
        <v>63.120310000000003</v>
      </c>
      <c r="G1045" s="2">
        <v>283.76522</v>
      </c>
      <c r="H1045" s="3">
        <f t="shared" si="65"/>
        <v>3.4956246254177143</v>
      </c>
      <c r="I1045" s="2">
        <v>16.347270000000002</v>
      </c>
      <c r="J1045" s="3">
        <f t="shared" si="66"/>
        <v>16.358569351335113</v>
      </c>
      <c r="K1045" s="2">
        <v>1012.00156</v>
      </c>
      <c r="L1045" s="2">
        <v>566.3537</v>
      </c>
      <c r="M1045" s="3">
        <f t="shared" si="67"/>
        <v>-0.44036281920355935</v>
      </c>
    </row>
    <row r="1046" spans="1:13" x14ac:dyDescent="0.2">
      <c r="A1046" s="1" t="s">
        <v>19</v>
      </c>
      <c r="B1046" s="1" t="s">
        <v>75</v>
      </c>
      <c r="C1046" s="2">
        <v>0</v>
      </c>
      <c r="D1046" s="2">
        <v>5.3850000000000002E-2</v>
      </c>
      <c r="E1046" s="3" t="str">
        <f t="shared" si="64"/>
        <v/>
      </c>
      <c r="F1046" s="2">
        <v>189.14426</v>
      </c>
      <c r="G1046" s="2">
        <v>22.60913</v>
      </c>
      <c r="H1046" s="3">
        <f t="shared" si="65"/>
        <v>-0.88046621134577385</v>
      </c>
      <c r="I1046" s="2">
        <v>54.946980000000003</v>
      </c>
      <c r="J1046" s="3">
        <f t="shared" si="66"/>
        <v>-0.58852825032422174</v>
      </c>
      <c r="K1046" s="2">
        <v>1184.5243700000001</v>
      </c>
      <c r="L1046" s="2">
        <v>296.81231000000002</v>
      </c>
      <c r="M1046" s="3">
        <f t="shared" si="67"/>
        <v>-0.74942490208116186</v>
      </c>
    </row>
    <row r="1047" spans="1:13" x14ac:dyDescent="0.2">
      <c r="A1047" s="1" t="s">
        <v>20</v>
      </c>
      <c r="B1047" s="1" t="s">
        <v>75</v>
      </c>
      <c r="C1047" s="2">
        <v>0</v>
      </c>
      <c r="D1047" s="2">
        <v>1.55226</v>
      </c>
      <c r="E1047" s="3" t="str">
        <f t="shared" si="64"/>
        <v/>
      </c>
      <c r="F1047" s="2">
        <v>168.47414000000001</v>
      </c>
      <c r="G1047" s="2">
        <v>525.93938000000003</v>
      </c>
      <c r="H1047" s="3">
        <f t="shared" si="65"/>
        <v>2.1217810638475436</v>
      </c>
      <c r="I1047" s="2">
        <v>145.46225999999999</v>
      </c>
      <c r="J1047" s="3">
        <f t="shared" si="66"/>
        <v>2.6156414729153807</v>
      </c>
      <c r="K1047" s="2">
        <v>2240.8765100000001</v>
      </c>
      <c r="L1047" s="2">
        <v>1562.9637399999999</v>
      </c>
      <c r="M1047" s="3">
        <f t="shared" si="67"/>
        <v>-0.30252125316802936</v>
      </c>
    </row>
    <row r="1048" spans="1:13" x14ac:dyDescent="0.2">
      <c r="A1048" s="1" t="s">
        <v>21</v>
      </c>
      <c r="B1048" s="1" t="s">
        <v>75</v>
      </c>
      <c r="C1048" s="2">
        <v>0</v>
      </c>
      <c r="D1048" s="2">
        <v>0</v>
      </c>
      <c r="E1048" s="3" t="str">
        <f t="shared" si="64"/>
        <v/>
      </c>
      <c r="F1048" s="2">
        <v>26.3</v>
      </c>
      <c r="G1048" s="2">
        <v>27</v>
      </c>
      <c r="H1048" s="3">
        <f t="shared" si="65"/>
        <v>2.6615969581748944E-2</v>
      </c>
      <c r="I1048" s="2">
        <v>0</v>
      </c>
      <c r="J1048" s="3" t="str">
        <f t="shared" si="66"/>
        <v/>
      </c>
      <c r="K1048" s="2">
        <v>54.973280000000003</v>
      </c>
      <c r="L1048" s="2">
        <v>52.5</v>
      </c>
      <c r="M1048" s="3">
        <f t="shared" si="67"/>
        <v>-4.499058451669613E-2</v>
      </c>
    </row>
    <row r="1049" spans="1:13" x14ac:dyDescent="0.2">
      <c r="A1049" s="1" t="s">
        <v>22</v>
      </c>
      <c r="B1049" s="1" t="s">
        <v>75</v>
      </c>
      <c r="C1049" s="2">
        <v>1.1903699999999999</v>
      </c>
      <c r="D1049" s="2">
        <v>25.982330000000001</v>
      </c>
      <c r="E1049" s="3">
        <f t="shared" si="64"/>
        <v>20.827104177692654</v>
      </c>
      <c r="F1049" s="2">
        <v>286.11005</v>
      </c>
      <c r="G1049" s="2">
        <v>201.10756000000001</v>
      </c>
      <c r="H1049" s="3">
        <f t="shared" si="65"/>
        <v>-0.29709718340897151</v>
      </c>
      <c r="I1049" s="2">
        <v>66.596879999999999</v>
      </c>
      <c r="J1049" s="3">
        <f t="shared" si="66"/>
        <v>2.0197744999465441</v>
      </c>
      <c r="K1049" s="2">
        <v>2490.29916</v>
      </c>
      <c r="L1049" s="2">
        <v>952.79493000000002</v>
      </c>
      <c r="M1049" s="3">
        <f t="shared" si="67"/>
        <v>-0.61739740136281451</v>
      </c>
    </row>
    <row r="1050" spans="1:13" x14ac:dyDescent="0.2">
      <c r="A1050" s="1" t="s">
        <v>23</v>
      </c>
      <c r="B1050" s="1" t="s">
        <v>75</v>
      </c>
      <c r="C1050" s="2">
        <v>0</v>
      </c>
      <c r="D1050" s="2">
        <v>11.189500000000001</v>
      </c>
      <c r="E1050" s="3" t="str">
        <f t="shared" si="64"/>
        <v/>
      </c>
      <c r="F1050" s="2">
        <v>818.40281000000004</v>
      </c>
      <c r="G1050" s="2">
        <v>4992.2360399999998</v>
      </c>
      <c r="H1050" s="3">
        <f t="shared" si="65"/>
        <v>5.0999742168529449</v>
      </c>
      <c r="I1050" s="2">
        <v>2072.9177199999999</v>
      </c>
      <c r="J1050" s="3">
        <f t="shared" si="66"/>
        <v>1.4083136498056468</v>
      </c>
      <c r="K1050" s="2">
        <v>4603.8470500000003</v>
      </c>
      <c r="L1050" s="2">
        <v>11987.76935</v>
      </c>
      <c r="M1050" s="3">
        <f t="shared" si="67"/>
        <v>1.6038591681711059</v>
      </c>
    </row>
    <row r="1051" spans="1:13" x14ac:dyDescent="0.2">
      <c r="A1051" s="1" t="s">
        <v>25</v>
      </c>
      <c r="B1051" s="1" t="s">
        <v>75</v>
      </c>
      <c r="C1051" s="2">
        <v>8.3841099999999997</v>
      </c>
      <c r="D1051" s="2">
        <v>0.20984</v>
      </c>
      <c r="E1051" s="3">
        <f t="shared" si="64"/>
        <v>-0.9749717024227974</v>
      </c>
      <c r="F1051" s="2">
        <v>229.40682000000001</v>
      </c>
      <c r="G1051" s="2">
        <v>104.86494999999999</v>
      </c>
      <c r="H1051" s="3">
        <f t="shared" si="65"/>
        <v>-0.54288651924123266</v>
      </c>
      <c r="I1051" s="2">
        <v>89.814329999999998</v>
      </c>
      <c r="J1051" s="3">
        <f t="shared" si="66"/>
        <v>0.16757481796056362</v>
      </c>
      <c r="K1051" s="2">
        <v>922.21380999999997</v>
      </c>
      <c r="L1051" s="2">
        <v>521.67331000000001</v>
      </c>
      <c r="M1051" s="3">
        <f t="shared" si="67"/>
        <v>-0.43432498587285306</v>
      </c>
    </row>
    <row r="1052" spans="1:13" x14ac:dyDescent="0.2">
      <c r="A1052" s="1" t="s">
        <v>27</v>
      </c>
      <c r="B1052" s="1" t="s">
        <v>75</v>
      </c>
      <c r="C1052" s="2">
        <v>0</v>
      </c>
      <c r="D1052" s="2">
        <v>0</v>
      </c>
      <c r="E1052" s="3" t="str">
        <f t="shared" si="64"/>
        <v/>
      </c>
      <c r="F1052" s="2">
        <v>0</v>
      </c>
      <c r="G1052" s="2">
        <v>0</v>
      </c>
      <c r="H1052" s="3" t="str">
        <f t="shared" si="65"/>
        <v/>
      </c>
      <c r="I1052" s="2">
        <v>0</v>
      </c>
      <c r="J1052" s="3" t="str">
        <f t="shared" si="66"/>
        <v/>
      </c>
      <c r="K1052" s="2">
        <v>114.73569999999999</v>
      </c>
      <c r="L1052" s="2">
        <v>0.15176000000000001</v>
      </c>
      <c r="M1052" s="3">
        <f t="shared" si="67"/>
        <v>-0.99867730793467069</v>
      </c>
    </row>
    <row r="1053" spans="1:13" x14ac:dyDescent="0.2">
      <c r="A1053" s="1" t="s">
        <v>28</v>
      </c>
      <c r="B1053" s="1" t="s">
        <v>75</v>
      </c>
      <c r="C1053" s="2">
        <v>0</v>
      </c>
      <c r="D1053" s="2">
        <v>0</v>
      </c>
      <c r="E1053" s="3" t="str">
        <f t="shared" si="64"/>
        <v/>
      </c>
      <c r="F1053" s="2">
        <v>13.02228</v>
      </c>
      <c r="G1053" s="2">
        <v>0</v>
      </c>
      <c r="H1053" s="3">
        <f t="shared" si="65"/>
        <v>-1</v>
      </c>
      <c r="I1053" s="2">
        <v>0</v>
      </c>
      <c r="J1053" s="3" t="str">
        <f t="shared" si="66"/>
        <v/>
      </c>
      <c r="K1053" s="2">
        <v>21.440280000000001</v>
      </c>
      <c r="L1053" s="2">
        <v>29.980499999999999</v>
      </c>
      <c r="M1053" s="3">
        <f t="shared" si="67"/>
        <v>0.39832595469835264</v>
      </c>
    </row>
    <row r="1054" spans="1:13" x14ac:dyDescent="0.2">
      <c r="A1054" s="6" t="s">
        <v>29</v>
      </c>
      <c r="B1054" s="6" t="s">
        <v>75</v>
      </c>
      <c r="C1054" s="5">
        <v>90.312039999999996</v>
      </c>
      <c r="D1054" s="5">
        <v>235.71727999999999</v>
      </c>
      <c r="E1054" s="4">
        <f t="shared" si="64"/>
        <v>1.6100316192613962</v>
      </c>
      <c r="F1054" s="5">
        <v>4397.5392199999997</v>
      </c>
      <c r="G1054" s="5">
        <v>10045.937760000001</v>
      </c>
      <c r="H1054" s="4">
        <f t="shared" si="65"/>
        <v>1.2844452902912376</v>
      </c>
      <c r="I1054" s="5">
        <v>4314.3802299999998</v>
      </c>
      <c r="J1054" s="4">
        <f t="shared" si="66"/>
        <v>1.3284776084744858</v>
      </c>
      <c r="K1054" s="5">
        <v>28670.935890000001</v>
      </c>
      <c r="L1054" s="5">
        <v>33283.20695</v>
      </c>
      <c r="M1054" s="4">
        <f t="shared" si="67"/>
        <v>0.16086921883874372</v>
      </c>
    </row>
    <row r="1055" spans="1:13" x14ac:dyDescent="0.2">
      <c r="A1055" s="1" t="s">
        <v>3</v>
      </c>
      <c r="B1055" s="1" t="s">
        <v>76</v>
      </c>
      <c r="C1055" s="2">
        <v>0</v>
      </c>
      <c r="D1055" s="2">
        <v>0</v>
      </c>
      <c r="E1055" s="3" t="str">
        <f t="shared" si="64"/>
        <v/>
      </c>
      <c r="F1055" s="2">
        <v>5.1959999999999997</v>
      </c>
      <c r="G1055" s="2">
        <v>62.47007</v>
      </c>
      <c r="H1055" s="3">
        <f t="shared" si="65"/>
        <v>11.022723248652811</v>
      </c>
      <c r="I1055" s="2">
        <v>0</v>
      </c>
      <c r="J1055" s="3" t="str">
        <f t="shared" si="66"/>
        <v/>
      </c>
      <c r="K1055" s="2">
        <v>12.57315</v>
      </c>
      <c r="L1055" s="2">
        <v>104.82024</v>
      </c>
      <c r="M1055" s="3">
        <f t="shared" si="67"/>
        <v>7.3368320587919502</v>
      </c>
    </row>
    <row r="1056" spans="1:13" x14ac:dyDescent="0.2">
      <c r="A1056" s="1" t="s">
        <v>5</v>
      </c>
      <c r="B1056" s="1" t="s">
        <v>76</v>
      </c>
      <c r="C1056" s="2">
        <v>0</v>
      </c>
      <c r="D1056" s="2">
        <v>0</v>
      </c>
      <c r="E1056" s="3" t="str">
        <f t="shared" si="64"/>
        <v/>
      </c>
      <c r="F1056" s="2">
        <v>0</v>
      </c>
      <c r="G1056" s="2">
        <v>0.12</v>
      </c>
      <c r="H1056" s="3" t="str">
        <f t="shared" si="65"/>
        <v/>
      </c>
      <c r="I1056" s="2">
        <v>0</v>
      </c>
      <c r="J1056" s="3" t="str">
        <f t="shared" si="66"/>
        <v/>
      </c>
      <c r="K1056" s="2">
        <v>2.7E-2</v>
      </c>
      <c r="L1056" s="2">
        <v>2.9167000000000001</v>
      </c>
      <c r="M1056" s="3">
        <f t="shared" si="67"/>
        <v>107.02592592592593</v>
      </c>
    </row>
    <row r="1057" spans="1:13" x14ac:dyDescent="0.2">
      <c r="A1057" s="1" t="s">
        <v>6</v>
      </c>
      <c r="B1057" s="1" t="s">
        <v>76</v>
      </c>
      <c r="C1057" s="2">
        <v>0</v>
      </c>
      <c r="D1057" s="2">
        <v>0</v>
      </c>
      <c r="E1057" s="3" t="str">
        <f t="shared" si="64"/>
        <v/>
      </c>
      <c r="F1057" s="2">
        <v>0</v>
      </c>
      <c r="G1057" s="2">
        <v>3</v>
      </c>
      <c r="H1057" s="3" t="str">
        <f t="shared" si="65"/>
        <v/>
      </c>
      <c r="I1057" s="2">
        <v>0</v>
      </c>
      <c r="J1057" s="3" t="str">
        <f t="shared" si="66"/>
        <v/>
      </c>
      <c r="K1057" s="2">
        <v>97.079260000000005</v>
      </c>
      <c r="L1057" s="2">
        <v>83.560199999999995</v>
      </c>
      <c r="M1057" s="3">
        <f t="shared" si="67"/>
        <v>-0.13925796302938453</v>
      </c>
    </row>
    <row r="1058" spans="1:13" x14ac:dyDescent="0.2">
      <c r="A1058" s="1" t="s">
        <v>7</v>
      </c>
      <c r="B1058" s="1" t="s">
        <v>76</v>
      </c>
      <c r="C1058" s="2">
        <v>0</v>
      </c>
      <c r="D1058" s="2">
        <v>0</v>
      </c>
      <c r="E1058" s="3" t="str">
        <f t="shared" si="64"/>
        <v/>
      </c>
      <c r="F1058" s="2">
        <v>0</v>
      </c>
      <c r="G1058" s="2">
        <v>0</v>
      </c>
      <c r="H1058" s="3" t="str">
        <f t="shared" si="65"/>
        <v/>
      </c>
      <c r="I1058" s="2">
        <v>0</v>
      </c>
      <c r="J1058" s="3" t="str">
        <f t="shared" si="66"/>
        <v/>
      </c>
      <c r="K1058" s="2">
        <v>51.069029999999998</v>
      </c>
      <c r="L1058" s="2">
        <v>2.7624</v>
      </c>
      <c r="M1058" s="3">
        <f t="shared" si="67"/>
        <v>-0.94590850854226138</v>
      </c>
    </row>
    <row r="1059" spans="1:13" x14ac:dyDescent="0.2">
      <c r="A1059" s="1" t="s">
        <v>8</v>
      </c>
      <c r="B1059" s="1" t="s">
        <v>76</v>
      </c>
      <c r="C1059" s="2">
        <v>0</v>
      </c>
      <c r="D1059" s="2">
        <v>0</v>
      </c>
      <c r="E1059" s="3" t="str">
        <f t="shared" ref="E1059:E1121" si="68">IF(C1059=0,"",(D1059/C1059-1))</f>
        <v/>
      </c>
      <c r="F1059" s="2">
        <v>0</v>
      </c>
      <c r="G1059" s="2">
        <v>0</v>
      </c>
      <c r="H1059" s="3" t="str">
        <f t="shared" ref="H1059:H1121" si="69">IF(F1059=0,"",(G1059/F1059-1))</f>
        <v/>
      </c>
      <c r="I1059" s="2">
        <v>0</v>
      </c>
      <c r="J1059" s="3" t="str">
        <f t="shared" ref="J1059:J1121" si="70">IF(I1059=0,"",(G1059/I1059-1))</f>
        <v/>
      </c>
      <c r="K1059" s="2">
        <v>0</v>
      </c>
      <c r="L1059" s="2">
        <v>0</v>
      </c>
      <c r="M1059" s="3" t="str">
        <f t="shared" ref="M1059:M1121" si="71">IF(K1059=0,"",(L1059/K1059-1))</f>
        <v/>
      </c>
    </row>
    <row r="1060" spans="1:13" x14ac:dyDescent="0.2">
      <c r="A1060" s="1" t="s">
        <v>110</v>
      </c>
      <c r="B1060" s="1" t="s">
        <v>76</v>
      </c>
      <c r="C1060" s="2">
        <v>0</v>
      </c>
      <c r="D1060" s="2">
        <v>0</v>
      </c>
      <c r="E1060" s="3" t="str">
        <f t="shared" si="68"/>
        <v/>
      </c>
      <c r="F1060" s="2">
        <v>0</v>
      </c>
      <c r="G1060" s="2">
        <v>40.112499999999997</v>
      </c>
      <c r="H1060" s="3" t="str">
        <f t="shared" si="69"/>
        <v/>
      </c>
      <c r="I1060" s="2">
        <v>0</v>
      </c>
      <c r="J1060" s="3" t="str">
        <f t="shared" si="70"/>
        <v/>
      </c>
      <c r="K1060" s="2">
        <v>47.754860000000001</v>
      </c>
      <c r="L1060" s="2">
        <v>43.747050000000002</v>
      </c>
      <c r="M1060" s="3">
        <f t="shared" si="71"/>
        <v>-8.3924651857423482E-2</v>
      </c>
    </row>
    <row r="1061" spans="1:13" x14ac:dyDescent="0.2">
      <c r="A1061" s="1" t="s">
        <v>11</v>
      </c>
      <c r="B1061" s="1" t="s">
        <v>76</v>
      </c>
      <c r="C1061" s="2">
        <v>0</v>
      </c>
      <c r="D1061" s="2">
        <v>0</v>
      </c>
      <c r="E1061" s="3" t="str">
        <f t="shared" si="68"/>
        <v/>
      </c>
      <c r="F1061" s="2">
        <v>0</v>
      </c>
      <c r="G1061" s="2">
        <v>0</v>
      </c>
      <c r="H1061" s="3" t="str">
        <f t="shared" si="69"/>
        <v/>
      </c>
      <c r="I1061" s="2">
        <v>0</v>
      </c>
      <c r="J1061" s="3" t="str">
        <f t="shared" si="70"/>
        <v/>
      </c>
      <c r="K1061" s="2">
        <v>0</v>
      </c>
      <c r="L1061" s="2">
        <v>2.88544</v>
      </c>
      <c r="M1061" s="3" t="str">
        <f t="shared" si="71"/>
        <v/>
      </c>
    </row>
    <row r="1062" spans="1:13" x14ac:dyDescent="0.2">
      <c r="A1062" s="1" t="s">
        <v>12</v>
      </c>
      <c r="B1062" s="1" t="s">
        <v>76</v>
      </c>
      <c r="C1062" s="2">
        <v>0</v>
      </c>
      <c r="D1062" s="2">
        <v>0</v>
      </c>
      <c r="E1062" s="3" t="str">
        <f t="shared" si="68"/>
        <v/>
      </c>
      <c r="F1062" s="2">
        <v>0</v>
      </c>
      <c r="G1062" s="2">
        <v>0</v>
      </c>
      <c r="H1062" s="3" t="str">
        <f t="shared" si="69"/>
        <v/>
      </c>
      <c r="I1062" s="2">
        <v>0</v>
      </c>
      <c r="J1062" s="3" t="str">
        <f t="shared" si="70"/>
        <v/>
      </c>
      <c r="K1062" s="2">
        <v>0.29799999999999999</v>
      </c>
      <c r="L1062" s="2">
        <v>412.26402999999999</v>
      </c>
      <c r="M1062" s="3">
        <f t="shared" si="71"/>
        <v>1382.4363422818792</v>
      </c>
    </row>
    <row r="1063" spans="1:13" x14ac:dyDescent="0.2">
      <c r="A1063" s="1" t="s">
        <v>13</v>
      </c>
      <c r="B1063" s="1" t="s">
        <v>76</v>
      </c>
      <c r="C1063" s="2">
        <v>0</v>
      </c>
      <c r="D1063" s="2">
        <v>0</v>
      </c>
      <c r="E1063" s="3" t="str">
        <f t="shared" si="68"/>
        <v/>
      </c>
      <c r="F1063" s="2">
        <v>20.382650000000002</v>
      </c>
      <c r="G1063" s="2">
        <v>0</v>
      </c>
      <c r="H1063" s="3">
        <f t="shared" si="69"/>
        <v>-1</v>
      </c>
      <c r="I1063" s="2">
        <v>0</v>
      </c>
      <c r="J1063" s="3" t="str">
        <f t="shared" si="70"/>
        <v/>
      </c>
      <c r="K1063" s="2">
        <v>408.94382000000002</v>
      </c>
      <c r="L1063" s="2">
        <v>35.509340000000002</v>
      </c>
      <c r="M1063" s="3">
        <f t="shared" si="71"/>
        <v>-0.91316817063038147</v>
      </c>
    </row>
    <row r="1064" spans="1:13" x14ac:dyDescent="0.2">
      <c r="A1064" s="1" t="s">
        <v>14</v>
      </c>
      <c r="B1064" s="1" t="s">
        <v>76</v>
      </c>
      <c r="C1064" s="2">
        <v>0</v>
      </c>
      <c r="D1064" s="2">
        <v>0</v>
      </c>
      <c r="E1064" s="3" t="str">
        <f t="shared" si="68"/>
        <v/>
      </c>
      <c r="F1064" s="2">
        <v>17.53529</v>
      </c>
      <c r="G1064" s="2">
        <v>5.4909999999999997</v>
      </c>
      <c r="H1064" s="3">
        <f t="shared" si="69"/>
        <v>-0.68686004052399485</v>
      </c>
      <c r="I1064" s="2">
        <v>0</v>
      </c>
      <c r="J1064" s="3" t="str">
        <f t="shared" si="70"/>
        <v/>
      </c>
      <c r="K1064" s="2">
        <v>75.749039999999994</v>
      </c>
      <c r="L1064" s="2">
        <v>21.540500000000002</v>
      </c>
      <c r="M1064" s="3">
        <f t="shared" si="71"/>
        <v>-0.71563335984192</v>
      </c>
    </row>
    <row r="1065" spans="1:13" x14ac:dyDescent="0.2">
      <c r="A1065" s="1" t="s">
        <v>15</v>
      </c>
      <c r="B1065" s="1" t="s">
        <v>76</v>
      </c>
      <c r="C1065" s="2">
        <v>0</v>
      </c>
      <c r="D1065" s="2">
        <v>0</v>
      </c>
      <c r="E1065" s="3" t="str">
        <f t="shared" si="68"/>
        <v/>
      </c>
      <c r="F1065" s="2">
        <v>166.33454</v>
      </c>
      <c r="G1065" s="2">
        <v>193.6696</v>
      </c>
      <c r="H1065" s="3">
        <f t="shared" si="69"/>
        <v>0.16433784588576739</v>
      </c>
      <c r="I1065" s="2">
        <v>289.26755000000003</v>
      </c>
      <c r="J1065" s="3">
        <f t="shared" si="70"/>
        <v>-0.33048280043855593</v>
      </c>
      <c r="K1065" s="2">
        <v>869.13265000000001</v>
      </c>
      <c r="L1065" s="2">
        <v>1127.73288</v>
      </c>
      <c r="M1065" s="3">
        <f t="shared" si="71"/>
        <v>0.29753827565907232</v>
      </c>
    </row>
    <row r="1066" spans="1:13" x14ac:dyDescent="0.2">
      <c r="A1066" s="1" t="s">
        <v>17</v>
      </c>
      <c r="B1066" s="1" t="s">
        <v>76</v>
      </c>
      <c r="C1066" s="2">
        <v>0</v>
      </c>
      <c r="D1066" s="2">
        <v>0</v>
      </c>
      <c r="E1066" s="3" t="str">
        <f t="shared" si="68"/>
        <v/>
      </c>
      <c r="F1066" s="2">
        <v>0</v>
      </c>
      <c r="G1066" s="2">
        <v>0</v>
      </c>
      <c r="H1066" s="3" t="str">
        <f t="shared" si="69"/>
        <v/>
      </c>
      <c r="I1066" s="2">
        <v>17.846720000000001</v>
      </c>
      <c r="J1066" s="3">
        <f t="shared" si="70"/>
        <v>-1</v>
      </c>
      <c r="K1066" s="2">
        <v>57.525660000000002</v>
      </c>
      <c r="L1066" s="2">
        <v>49.184669999999997</v>
      </c>
      <c r="M1066" s="3">
        <f t="shared" si="71"/>
        <v>-0.14499598961576454</v>
      </c>
    </row>
    <row r="1067" spans="1:13" x14ac:dyDescent="0.2">
      <c r="A1067" s="1" t="s">
        <v>18</v>
      </c>
      <c r="B1067" s="1" t="s">
        <v>76</v>
      </c>
      <c r="C1067" s="2">
        <v>0</v>
      </c>
      <c r="D1067" s="2">
        <v>0</v>
      </c>
      <c r="E1067" s="3" t="str">
        <f t="shared" si="68"/>
        <v/>
      </c>
      <c r="F1067" s="2">
        <v>360.47606000000002</v>
      </c>
      <c r="G1067" s="2">
        <v>381.82898999999998</v>
      </c>
      <c r="H1067" s="3">
        <f t="shared" si="69"/>
        <v>5.923536225956294E-2</v>
      </c>
      <c r="I1067" s="2">
        <v>177.98193000000001</v>
      </c>
      <c r="J1067" s="3">
        <f t="shared" si="70"/>
        <v>1.1453244719843187</v>
      </c>
      <c r="K1067" s="2">
        <v>3082.3709199999998</v>
      </c>
      <c r="L1067" s="2">
        <v>2683.2949400000002</v>
      </c>
      <c r="M1067" s="3">
        <f t="shared" si="71"/>
        <v>-0.12947045970703608</v>
      </c>
    </row>
    <row r="1068" spans="1:13" x14ac:dyDescent="0.2">
      <c r="A1068" s="1" t="s">
        <v>19</v>
      </c>
      <c r="B1068" s="1" t="s">
        <v>76</v>
      </c>
      <c r="C1068" s="2">
        <v>0</v>
      </c>
      <c r="D1068" s="2">
        <v>0</v>
      </c>
      <c r="E1068" s="3" t="str">
        <f t="shared" si="68"/>
        <v/>
      </c>
      <c r="F1068" s="2">
        <v>0</v>
      </c>
      <c r="G1068" s="2">
        <v>0</v>
      </c>
      <c r="H1068" s="3" t="str">
        <f t="shared" si="69"/>
        <v/>
      </c>
      <c r="I1068" s="2">
        <v>0</v>
      </c>
      <c r="J1068" s="3" t="str">
        <f t="shared" si="70"/>
        <v/>
      </c>
      <c r="K1068" s="2">
        <v>0</v>
      </c>
      <c r="L1068" s="2">
        <v>0</v>
      </c>
      <c r="M1068" s="3" t="str">
        <f t="shared" si="71"/>
        <v/>
      </c>
    </row>
    <row r="1069" spans="1:13" x14ac:dyDescent="0.2">
      <c r="A1069" s="1" t="s">
        <v>20</v>
      </c>
      <c r="B1069" s="1" t="s">
        <v>76</v>
      </c>
      <c r="C1069" s="2">
        <v>0</v>
      </c>
      <c r="D1069" s="2">
        <v>0</v>
      </c>
      <c r="E1069" s="3" t="str">
        <f t="shared" si="68"/>
        <v/>
      </c>
      <c r="F1069" s="2">
        <v>0</v>
      </c>
      <c r="G1069" s="2">
        <v>3.37</v>
      </c>
      <c r="H1069" s="3" t="str">
        <f t="shared" si="69"/>
        <v/>
      </c>
      <c r="I1069" s="2">
        <v>0</v>
      </c>
      <c r="J1069" s="3" t="str">
        <f t="shared" si="70"/>
        <v/>
      </c>
      <c r="K1069" s="2">
        <v>6.423</v>
      </c>
      <c r="L1069" s="2">
        <v>47.384390000000003</v>
      </c>
      <c r="M1069" s="3">
        <f t="shared" si="71"/>
        <v>6.3772987700451509</v>
      </c>
    </row>
    <row r="1070" spans="1:13" x14ac:dyDescent="0.2">
      <c r="A1070" s="1" t="s">
        <v>22</v>
      </c>
      <c r="B1070" s="1" t="s">
        <v>76</v>
      </c>
      <c r="C1070" s="2">
        <v>0</v>
      </c>
      <c r="D1070" s="2">
        <v>0</v>
      </c>
      <c r="E1070" s="3" t="str">
        <f t="shared" si="68"/>
        <v/>
      </c>
      <c r="F1070" s="2">
        <v>0</v>
      </c>
      <c r="G1070" s="2">
        <v>21.924340000000001</v>
      </c>
      <c r="H1070" s="3" t="str">
        <f t="shared" si="69"/>
        <v/>
      </c>
      <c r="I1070" s="2">
        <v>0</v>
      </c>
      <c r="J1070" s="3" t="str">
        <f t="shared" si="70"/>
        <v/>
      </c>
      <c r="K1070" s="2">
        <v>44.224440000000001</v>
      </c>
      <c r="L1070" s="2">
        <v>23.294339999999998</v>
      </c>
      <c r="M1070" s="3">
        <f t="shared" si="71"/>
        <v>-0.47326998374654383</v>
      </c>
    </row>
    <row r="1071" spans="1:13" x14ac:dyDescent="0.2">
      <c r="A1071" s="1" t="s">
        <v>23</v>
      </c>
      <c r="B1071" s="1" t="s">
        <v>76</v>
      </c>
      <c r="C1071" s="2">
        <v>70</v>
      </c>
      <c r="D1071" s="2">
        <v>0</v>
      </c>
      <c r="E1071" s="3">
        <f t="shared" si="68"/>
        <v>-1</v>
      </c>
      <c r="F1071" s="2">
        <v>280</v>
      </c>
      <c r="G1071" s="2">
        <v>0</v>
      </c>
      <c r="H1071" s="3">
        <f t="shared" si="69"/>
        <v>-1</v>
      </c>
      <c r="I1071" s="2">
        <v>0</v>
      </c>
      <c r="J1071" s="3" t="str">
        <f t="shared" si="70"/>
        <v/>
      </c>
      <c r="K1071" s="2">
        <v>342.69459999999998</v>
      </c>
      <c r="L1071" s="2">
        <v>40.045769999999997</v>
      </c>
      <c r="M1071" s="3">
        <f t="shared" si="71"/>
        <v>-0.8831444382257555</v>
      </c>
    </row>
    <row r="1072" spans="1:13" x14ac:dyDescent="0.2">
      <c r="A1072" s="1" t="s">
        <v>25</v>
      </c>
      <c r="B1072" s="1" t="s">
        <v>76</v>
      </c>
      <c r="C1072" s="2">
        <v>0</v>
      </c>
      <c r="D1072" s="2">
        <v>0</v>
      </c>
      <c r="E1072" s="3" t="str">
        <f t="shared" si="68"/>
        <v/>
      </c>
      <c r="F1072" s="2">
        <v>0</v>
      </c>
      <c r="G1072" s="2">
        <v>0</v>
      </c>
      <c r="H1072" s="3" t="str">
        <f t="shared" si="69"/>
        <v/>
      </c>
      <c r="I1072" s="2">
        <v>0</v>
      </c>
      <c r="J1072" s="3" t="str">
        <f t="shared" si="70"/>
        <v/>
      </c>
      <c r="K1072" s="2">
        <v>0.39460000000000001</v>
      </c>
      <c r="L1072" s="2">
        <v>0.13800000000000001</v>
      </c>
      <c r="M1072" s="3">
        <f t="shared" si="71"/>
        <v>-0.65027876330461232</v>
      </c>
    </row>
    <row r="1073" spans="1:13" x14ac:dyDescent="0.2">
      <c r="A1073" s="6" t="s">
        <v>29</v>
      </c>
      <c r="B1073" s="6" t="s">
        <v>76</v>
      </c>
      <c r="C1073" s="5">
        <v>70</v>
      </c>
      <c r="D1073" s="5">
        <v>0</v>
      </c>
      <c r="E1073" s="4">
        <f t="shared" si="68"/>
        <v>-1</v>
      </c>
      <c r="F1073" s="5">
        <v>849.92453999999998</v>
      </c>
      <c r="G1073" s="5">
        <v>711.98649999999998</v>
      </c>
      <c r="H1073" s="4">
        <f t="shared" si="69"/>
        <v>-0.16229445498773343</v>
      </c>
      <c r="I1073" s="5">
        <v>485.09620000000001</v>
      </c>
      <c r="J1073" s="4">
        <f t="shared" si="70"/>
        <v>0.46772227859133908</v>
      </c>
      <c r="K1073" s="5">
        <v>5096.2600300000004</v>
      </c>
      <c r="L1073" s="5">
        <v>4681.0808900000002</v>
      </c>
      <c r="M1073" s="4">
        <f t="shared" si="71"/>
        <v>-8.1467416802906034E-2</v>
      </c>
    </row>
    <row r="1074" spans="1:13" x14ac:dyDescent="0.2">
      <c r="A1074" s="1" t="s">
        <v>3</v>
      </c>
      <c r="B1074" s="1" t="s">
        <v>77</v>
      </c>
      <c r="C1074" s="2">
        <v>0</v>
      </c>
      <c r="D1074" s="2">
        <v>8.8199999999999997E-3</v>
      </c>
      <c r="E1074" s="3" t="str">
        <f t="shared" si="68"/>
        <v/>
      </c>
      <c r="F1074" s="2">
        <v>27.33954</v>
      </c>
      <c r="G1074" s="2">
        <v>136.02134000000001</v>
      </c>
      <c r="H1074" s="3">
        <f t="shared" si="69"/>
        <v>3.9752607395735264</v>
      </c>
      <c r="I1074" s="2">
        <v>26.351710000000001</v>
      </c>
      <c r="J1074" s="3">
        <f t="shared" si="70"/>
        <v>4.1617652137185788</v>
      </c>
      <c r="K1074" s="2">
        <v>313.62425000000002</v>
      </c>
      <c r="L1074" s="2">
        <v>481.47219000000001</v>
      </c>
      <c r="M1074" s="3">
        <f t="shared" si="71"/>
        <v>0.53518801559509499</v>
      </c>
    </row>
    <row r="1075" spans="1:13" x14ac:dyDescent="0.2">
      <c r="A1075" s="1" t="s">
        <v>5</v>
      </c>
      <c r="B1075" s="1" t="s">
        <v>77</v>
      </c>
      <c r="C1075" s="2">
        <v>15.392519999999999</v>
      </c>
      <c r="D1075" s="2">
        <v>0</v>
      </c>
      <c r="E1075" s="3">
        <f t="shared" si="68"/>
        <v>-1</v>
      </c>
      <c r="F1075" s="2">
        <v>269.52848999999998</v>
      </c>
      <c r="G1075" s="2">
        <v>187.75820999999999</v>
      </c>
      <c r="H1075" s="3">
        <f t="shared" si="69"/>
        <v>-0.30338269620402647</v>
      </c>
      <c r="I1075" s="2">
        <v>250.10202000000001</v>
      </c>
      <c r="J1075" s="3">
        <f t="shared" si="70"/>
        <v>-0.24927351646340168</v>
      </c>
      <c r="K1075" s="2">
        <v>864.60919999999999</v>
      </c>
      <c r="L1075" s="2">
        <v>979.70423000000005</v>
      </c>
      <c r="M1075" s="3">
        <f t="shared" si="71"/>
        <v>0.13311797977629669</v>
      </c>
    </row>
    <row r="1076" spans="1:13" x14ac:dyDescent="0.2">
      <c r="A1076" s="1" t="s">
        <v>6</v>
      </c>
      <c r="B1076" s="1" t="s">
        <v>77</v>
      </c>
      <c r="C1076" s="2">
        <v>0</v>
      </c>
      <c r="D1076" s="2">
        <v>0</v>
      </c>
      <c r="E1076" s="3" t="str">
        <f t="shared" si="68"/>
        <v/>
      </c>
      <c r="F1076" s="2">
        <v>140.29426000000001</v>
      </c>
      <c r="G1076" s="2">
        <v>158.92483999999999</v>
      </c>
      <c r="H1076" s="3">
        <f t="shared" si="69"/>
        <v>0.13279645225684922</v>
      </c>
      <c r="I1076" s="2">
        <v>67.65164</v>
      </c>
      <c r="J1076" s="3">
        <f t="shared" si="70"/>
        <v>1.3491646322247322</v>
      </c>
      <c r="K1076" s="2">
        <v>600.41267000000005</v>
      </c>
      <c r="L1076" s="2">
        <v>716.76525000000004</v>
      </c>
      <c r="M1076" s="3">
        <f t="shared" si="71"/>
        <v>0.19378768272828073</v>
      </c>
    </row>
    <row r="1077" spans="1:13" x14ac:dyDescent="0.2">
      <c r="A1077" s="1" t="s">
        <v>7</v>
      </c>
      <c r="B1077" s="1" t="s">
        <v>77</v>
      </c>
      <c r="C1077" s="2">
        <v>0</v>
      </c>
      <c r="D1077" s="2">
        <v>0</v>
      </c>
      <c r="E1077" s="3" t="str">
        <f t="shared" si="68"/>
        <v/>
      </c>
      <c r="F1077" s="2">
        <v>541.88400000000001</v>
      </c>
      <c r="G1077" s="2">
        <v>0</v>
      </c>
      <c r="H1077" s="3">
        <f t="shared" si="69"/>
        <v>-1</v>
      </c>
      <c r="I1077" s="2">
        <v>76.149760000000001</v>
      </c>
      <c r="J1077" s="3">
        <f t="shared" si="70"/>
        <v>-1</v>
      </c>
      <c r="K1077" s="2">
        <v>847.7</v>
      </c>
      <c r="L1077" s="2">
        <v>414.63600000000002</v>
      </c>
      <c r="M1077" s="3">
        <f t="shared" si="71"/>
        <v>-0.51086941134835429</v>
      </c>
    </row>
    <row r="1078" spans="1:13" x14ac:dyDescent="0.2">
      <c r="A1078" s="1" t="s">
        <v>8</v>
      </c>
      <c r="B1078" s="1" t="s">
        <v>77</v>
      </c>
      <c r="C1078" s="2">
        <v>0</v>
      </c>
      <c r="D1078" s="2">
        <v>0</v>
      </c>
      <c r="E1078" s="3" t="str">
        <f t="shared" si="68"/>
        <v/>
      </c>
      <c r="F1078" s="2">
        <v>0</v>
      </c>
      <c r="G1078" s="2">
        <v>0</v>
      </c>
      <c r="H1078" s="3" t="str">
        <f t="shared" si="69"/>
        <v/>
      </c>
      <c r="I1078" s="2">
        <v>0</v>
      </c>
      <c r="J1078" s="3" t="str">
        <f t="shared" si="70"/>
        <v/>
      </c>
      <c r="K1078" s="2">
        <v>0</v>
      </c>
      <c r="L1078" s="2">
        <v>0</v>
      </c>
      <c r="M1078" s="3" t="str">
        <f t="shared" si="71"/>
        <v/>
      </c>
    </row>
    <row r="1079" spans="1:13" x14ac:dyDescent="0.2">
      <c r="A1079" s="1" t="s">
        <v>110</v>
      </c>
      <c r="B1079" s="1" t="s">
        <v>77</v>
      </c>
      <c r="C1079" s="2">
        <v>0</v>
      </c>
      <c r="D1079" s="2">
        <v>0.43386999999999998</v>
      </c>
      <c r="E1079" s="3" t="str">
        <f t="shared" si="68"/>
        <v/>
      </c>
      <c r="F1079" s="2">
        <v>1.9426699999999999</v>
      </c>
      <c r="G1079" s="2">
        <v>36.957610000000003</v>
      </c>
      <c r="H1079" s="3">
        <f t="shared" si="69"/>
        <v>18.024131736218713</v>
      </c>
      <c r="I1079" s="2">
        <v>1.2223900000000001</v>
      </c>
      <c r="J1079" s="3">
        <f t="shared" si="70"/>
        <v>29.233894256333905</v>
      </c>
      <c r="K1079" s="2">
        <v>42.184339999999999</v>
      </c>
      <c r="L1079" s="2">
        <v>109.05065999999999</v>
      </c>
      <c r="M1079" s="3">
        <f t="shared" si="71"/>
        <v>1.5850981667604613</v>
      </c>
    </row>
    <row r="1080" spans="1:13" x14ac:dyDescent="0.2">
      <c r="A1080" s="1" t="s">
        <v>9</v>
      </c>
      <c r="B1080" s="1" t="s">
        <v>77</v>
      </c>
      <c r="C1080" s="2">
        <v>0</v>
      </c>
      <c r="D1080" s="2">
        <v>0</v>
      </c>
      <c r="E1080" s="3" t="str">
        <f t="shared" si="68"/>
        <v/>
      </c>
      <c r="F1080" s="2">
        <v>3.93268</v>
      </c>
      <c r="G1080" s="2">
        <v>0</v>
      </c>
      <c r="H1080" s="3">
        <f t="shared" si="69"/>
        <v>-1</v>
      </c>
      <c r="I1080" s="2">
        <v>3.16303</v>
      </c>
      <c r="J1080" s="3">
        <f t="shared" si="70"/>
        <v>-1</v>
      </c>
      <c r="K1080" s="2">
        <v>12.185980000000001</v>
      </c>
      <c r="L1080" s="2">
        <v>9.4548900000000007</v>
      </c>
      <c r="M1080" s="3">
        <f t="shared" si="71"/>
        <v>-0.22411738735825926</v>
      </c>
    </row>
    <row r="1081" spans="1:13" x14ac:dyDescent="0.2">
      <c r="A1081" s="1" t="s">
        <v>10</v>
      </c>
      <c r="B1081" s="1" t="s">
        <v>77</v>
      </c>
      <c r="C1081" s="2">
        <v>0</v>
      </c>
      <c r="D1081" s="2">
        <v>0</v>
      </c>
      <c r="E1081" s="3" t="str">
        <f t="shared" si="68"/>
        <v/>
      </c>
      <c r="F1081" s="2">
        <v>0</v>
      </c>
      <c r="G1081" s="2">
        <v>0</v>
      </c>
      <c r="H1081" s="3" t="str">
        <f t="shared" si="69"/>
        <v/>
      </c>
      <c r="I1081" s="2">
        <v>49.022219999999997</v>
      </c>
      <c r="J1081" s="3">
        <f t="shared" si="70"/>
        <v>-1</v>
      </c>
      <c r="K1081" s="2">
        <v>0</v>
      </c>
      <c r="L1081" s="2">
        <v>49.022219999999997</v>
      </c>
      <c r="M1081" s="3" t="str">
        <f t="shared" si="71"/>
        <v/>
      </c>
    </row>
    <row r="1082" spans="1:13" x14ac:dyDescent="0.2">
      <c r="A1082" s="1" t="s">
        <v>11</v>
      </c>
      <c r="B1082" s="1" t="s">
        <v>77</v>
      </c>
      <c r="C1082" s="2">
        <v>0</v>
      </c>
      <c r="D1082" s="2">
        <v>0</v>
      </c>
      <c r="E1082" s="3" t="str">
        <f t="shared" si="68"/>
        <v/>
      </c>
      <c r="F1082" s="2">
        <v>0</v>
      </c>
      <c r="G1082" s="2">
        <v>0</v>
      </c>
      <c r="H1082" s="3" t="str">
        <f t="shared" si="69"/>
        <v/>
      </c>
      <c r="I1082" s="2">
        <v>0</v>
      </c>
      <c r="J1082" s="3" t="str">
        <f t="shared" si="70"/>
        <v/>
      </c>
      <c r="K1082" s="2">
        <v>0.97379000000000004</v>
      </c>
      <c r="L1082" s="2">
        <v>4.0510000000000002</v>
      </c>
      <c r="M1082" s="3">
        <f t="shared" si="71"/>
        <v>3.1600345043592561</v>
      </c>
    </row>
    <row r="1083" spans="1:13" x14ac:dyDescent="0.2">
      <c r="A1083" s="1" t="s">
        <v>12</v>
      </c>
      <c r="B1083" s="1" t="s">
        <v>77</v>
      </c>
      <c r="C1083" s="2">
        <v>0</v>
      </c>
      <c r="D1083" s="2">
        <v>36.933030000000002</v>
      </c>
      <c r="E1083" s="3" t="str">
        <f t="shared" si="68"/>
        <v/>
      </c>
      <c r="F1083" s="2">
        <v>21.626349999999999</v>
      </c>
      <c r="G1083" s="2">
        <v>308.39292</v>
      </c>
      <c r="H1083" s="3">
        <f t="shared" si="69"/>
        <v>13.260054054428974</v>
      </c>
      <c r="I1083" s="2">
        <v>142.28416999999999</v>
      </c>
      <c r="J1083" s="3">
        <f t="shared" si="70"/>
        <v>1.1674436446443761</v>
      </c>
      <c r="K1083" s="2">
        <v>2278.5868700000001</v>
      </c>
      <c r="L1083" s="2">
        <v>2118.37673</v>
      </c>
      <c r="M1083" s="3">
        <f t="shared" si="71"/>
        <v>-7.0311183703081759E-2</v>
      </c>
    </row>
    <row r="1084" spans="1:13" x14ac:dyDescent="0.2">
      <c r="A1084" s="1" t="s">
        <v>13</v>
      </c>
      <c r="B1084" s="1" t="s">
        <v>77</v>
      </c>
      <c r="C1084" s="2">
        <v>176.20400000000001</v>
      </c>
      <c r="D1084" s="2">
        <v>35.307540000000003</v>
      </c>
      <c r="E1084" s="3">
        <f t="shared" si="68"/>
        <v>-0.79962123447821842</v>
      </c>
      <c r="F1084" s="2">
        <v>4459.9804599999998</v>
      </c>
      <c r="G1084" s="2">
        <v>4882.0709999999999</v>
      </c>
      <c r="H1084" s="3">
        <f t="shared" si="69"/>
        <v>9.4639549160715486E-2</v>
      </c>
      <c r="I1084" s="2">
        <v>2977.6758199999999</v>
      </c>
      <c r="J1084" s="3">
        <f t="shared" si="70"/>
        <v>0.63955759294173276</v>
      </c>
      <c r="K1084" s="2">
        <v>27369.07749</v>
      </c>
      <c r="L1084" s="2">
        <v>30357.474139999998</v>
      </c>
      <c r="M1084" s="3">
        <f t="shared" si="71"/>
        <v>0.10918879714129526</v>
      </c>
    </row>
    <row r="1085" spans="1:13" x14ac:dyDescent="0.2">
      <c r="A1085" s="1" t="s">
        <v>14</v>
      </c>
      <c r="B1085" s="1" t="s">
        <v>77</v>
      </c>
      <c r="C1085" s="2">
        <v>4</v>
      </c>
      <c r="D1085" s="2">
        <v>2.0219999999999998E-2</v>
      </c>
      <c r="E1085" s="3">
        <f t="shared" si="68"/>
        <v>-0.99494499999999997</v>
      </c>
      <c r="F1085" s="2">
        <v>25.263010000000001</v>
      </c>
      <c r="G1085" s="2">
        <v>131.86445000000001</v>
      </c>
      <c r="H1085" s="3">
        <f t="shared" si="69"/>
        <v>4.2196650359557308</v>
      </c>
      <c r="I1085" s="2">
        <v>5.7925599999999999</v>
      </c>
      <c r="J1085" s="3">
        <f t="shared" si="70"/>
        <v>21.764451296145403</v>
      </c>
      <c r="K1085" s="2">
        <v>177.69462999999999</v>
      </c>
      <c r="L1085" s="2">
        <v>412.15606000000002</v>
      </c>
      <c r="M1085" s="3">
        <f t="shared" si="71"/>
        <v>1.3194626646849152</v>
      </c>
    </row>
    <row r="1086" spans="1:13" x14ac:dyDescent="0.2">
      <c r="A1086" s="1" t="s">
        <v>15</v>
      </c>
      <c r="B1086" s="1" t="s">
        <v>77</v>
      </c>
      <c r="C1086" s="2">
        <v>0</v>
      </c>
      <c r="D1086" s="2">
        <v>0</v>
      </c>
      <c r="E1086" s="3" t="str">
        <f t="shared" si="68"/>
        <v/>
      </c>
      <c r="F1086" s="2">
        <v>109.32525</v>
      </c>
      <c r="G1086" s="2">
        <v>258.46798999999999</v>
      </c>
      <c r="H1086" s="3">
        <f t="shared" si="69"/>
        <v>1.3642112869625267</v>
      </c>
      <c r="I1086" s="2">
        <v>271.48437999999999</v>
      </c>
      <c r="J1086" s="3">
        <f t="shared" si="70"/>
        <v>-4.7945263001871408E-2</v>
      </c>
      <c r="K1086" s="2">
        <v>627.76530000000002</v>
      </c>
      <c r="L1086" s="2">
        <v>1342.54457</v>
      </c>
      <c r="M1086" s="3">
        <f t="shared" si="71"/>
        <v>1.1386090789025771</v>
      </c>
    </row>
    <row r="1087" spans="1:13" x14ac:dyDescent="0.2">
      <c r="A1087" s="1" t="s">
        <v>16</v>
      </c>
      <c r="B1087" s="1" t="s">
        <v>77</v>
      </c>
      <c r="C1087" s="2">
        <v>0</v>
      </c>
      <c r="D1087" s="2">
        <v>0</v>
      </c>
      <c r="E1087" s="3" t="str">
        <f t="shared" si="68"/>
        <v/>
      </c>
      <c r="F1087" s="2">
        <v>8.7642600000000002</v>
      </c>
      <c r="G1087" s="2">
        <v>0</v>
      </c>
      <c r="H1087" s="3">
        <f t="shared" si="69"/>
        <v>-1</v>
      </c>
      <c r="I1087" s="2">
        <v>8.1802399999999995</v>
      </c>
      <c r="J1087" s="3">
        <f t="shared" si="70"/>
        <v>-1</v>
      </c>
      <c r="K1087" s="2">
        <v>25.699490000000001</v>
      </c>
      <c r="L1087" s="2">
        <v>24.452279999999998</v>
      </c>
      <c r="M1087" s="3">
        <f t="shared" si="71"/>
        <v>-4.8530535041746092E-2</v>
      </c>
    </row>
    <row r="1088" spans="1:13" x14ac:dyDescent="0.2">
      <c r="A1088" s="1" t="s">
        <v>17</v>
      </c>
      <c r="B1088" s="1" t="s">
        <v>77</v>
      </c>
      <c r="C1088" s="2">
        <v>0</v>
      </c>
      <c r="D1088" s="2">
        <v>0</v>
      </c>
      <c r="E1088" s="3" t="str">
        <f t="shared" si="68"/>
        <v/>
      </c>
      <c r="F1088" s="2">
        <v>0.41304999999999997</v>
      </c>
      <c r="G1088" s="2">
        <v>5.4064500000000004</v>
      </c>
      <c r="H1088" s="3">
        <f t="shared" si="69"/>
        <v>12.089093330105316</v>
      </c>
      <c r="I1088" s="2">
        <v>16.945260000000001</v>
      </c>
      <c r="J1088" s="3">
        <f t="shared" si="70"/>
        <v>-0.68094617609880292</v>
      </c>
      <c r="K1088" s="2">
        <v>2.1117300000000001</v>
      </c>
      <c r="L1088" s="2">
        <v>55.605840000000001</v>
      </c>
      <c r="M1088" s="3">
        <f t="shared" si="71"/>
        <v>25.331889019903112</v>
      </c>
    </row>
    <row r="1089" spans="1:13" x14ac:dyDescent="0.2">
      <c r="A1089" s="1" t="s">
        <v>18</v>
      </c>
      <c r="B1089" s="1" t="s">
        <v>77</v>
      </c>
      <c r="C1089" s="2">
        <v>8.6397499999999994</v>
      </c>
      <c r="D1089" s="2">
        <v>0.76405999999999996</v>
      </c>
      <c r="E1089" s="3">
        <f t="shared" si="68"/>
        <v>-0.9115645707341069</v>
      </c>
      <c r="F1089" s="2">
        <v>277.14886999999999</v>
      </c>
      <c r="G1089" s="2">
        <v>559.57484999999997</v>
      </c>
      <c r="H1089" s="3">
        <f t="shared" si="69"/>
        <v>1.0190407054519111</v>
      </c>
      <c r="I1089" s="2">
        <v>335.05777</v>
      </c>
      <c r="J1089" s="3">
        <f t="shared" si="70"/>
        <v>0.67008468420236889</v>
      </c>
      <c r="K1089" s="2">
        <v>2266.9649300000001</v>
      </c>
      <c r="L1089" s="2">
        <v>3175.4585000000002</v>
      </c>
      <c r="M1089" s="3">
        <f t="shared" si="71"/>
        <v>0.40075325294070607</v>
      </c>
    </row>
    <row r="1090" spans="1:13" x14ac:dyDescent="0.2">
      <c r="A1090" s="1" t="s">
        <v>19</v>
      </c>
      <c r="B1090" s="1" t="s">
        <v>77</v>
      </c>
      <c r="C1090" s="2">
        <v>0</v>
      </c>
      <c r="D1090" s="2">
        <v>0</v>
      </c>
      <c r="E1090" s="3" t="str">
        <f t="shared" si="68"/>
        <v/>
      </c>
      <c r="F1090" s="2">
        <v>74.64564</v>
      </c>
      <c r="G1090" s="2">
        <v>3.2003900000000001</v>
      </c>
      <c r="H1090" s="3">
        <f t="shared" si="69"/>
        <v>-0.95712556018007211</v>
      </c>
      <c r="I1090" s="2">
        <v>30.342359999999999</v>
      </c>
      <c r="J1090" s="3">
        <f t="shared" si="70"/>
        <v>-0.8945240251582276</v>
      </c>
      <c r="K1090" s="2">
        <v>297.63526000000002</v>
      </c>
      <c r="L1090" s="2">
        <v>637.38721999999996</v>
      </c>
      <c r="M1090" s="3">
        <f t="shared" si="71"/>
        <v>1.1415044037457118</v>
      </c>
    </row>
    <row r="1091" spans="1:13" x14ac:dyDescent="0.2">
      <c r="A1091" s="1" t="s">
        <v>20</v>
      </c>
      <c r="B1091" s="1" t="s">
        <v>77</v>
      </c>
      <c r="C1091" s="2">
        <v>0</v>
      </c>
      <c r="D1091" s="2">
        <v>0</v>
      </c>
      <c r="E1091" s="3" t="str">
        <f t="shared" si="68"/>
        <v/>
      </c>
      <c r="F1091" s="2">
        <v>167.11636999999999</v>
      </c>
      <c r="G1091" s="2">
        <v>232.53740999999999</v>
      </c>
      <c r="H1091" s="3">
        <f t="shared" si="69"/>
        <v>0.39146996790320432</v>
      </c>
      <c r="I1091" s="2">
        <v>167.68319</v>
      </c>
      <c r="J1091" s="3">
        <f t="shared" si="70"/>
        <v>0.3867663777150232</v>
      </c>
      <c r="K1091" s="2">
        <v>749.33502999999996</v>
      </c>
      <c r="L1091" s="2">
        <v>1298.6051600000001</v>
      </c>
      <c r="M1091" s="3">
        <f t="shared" si="71"/>
        <v>0.73301007961685727</v>
      </c>
    </row>
    <row r="1092" spans="1:13" x14ac:dyDescent="0.2">
      <c r="A1092" s="1" t="s">
        <v>22</v>
      </c>
      <c r="B1092" s="1" t="s">
        <v>77</v>
      </c>
      <c r="C1092" s="2">
        <v>0</v>
      </c>
      <c r="D1092" s="2">
        <v>22.781700000000001</v>
      </c>
      <c r="E1092" s="3" t="str">
        <f t="shared" si="68"/>
        <v/>
      </c>
      <c r="F1092" s="2">
        <v>93.713070000000002</v>
      </c>
      <c r="G1092" s="2">
        <v>176.35026999999999</v>
      </c>
      <c r="H1092" s="3">
        <f t="shared" si="69"/>
        <v>0.8818108295886582</v>
      </c>
      <c r="I1092" s="2">
        <v>111.12048</v>
      </c>
      <c r="J1092" s="3">
        <f t="shared" si="70"/>
        <v>0.5870186125905863</v>
      </c>
      <c r="K1092" s="2">
        <v>490.65703000000002</v>
      </c>
      <c r="L1092" s="2">
        <v>1255.51875</v>
      </c>
      <c r="M1092" s="3">
        <f t="shared" si="71"/>
        <v>1.5588520559870505</v>
      </c>
    </row>
    <row r="1093" spans="1:13" x14ac:dyDescent="0.2">
      <c r="A1093" s="1" t="s">
        <v>23</v>
      </c>
      <c r="B1093" s="1" t="s">
        <v>77</v>
      </c>
      <c r="C1093" s="2">
        <v>0</v>
      </c>
      <c r="D1093" s="2">
        <v>0</v>
      </c>
      <c r="E1093" s="3" t="str">
        <f t="shared" si="68"/>
        <v/>
      </c>
      <c r="F1093" s="2">
        <v>0</v>
      </c>
      <c r="G1093" s="2">
        <v>0</v>
      </c>
      <c r="H1093" s="3" t="str">
        <f t="shared" si="69"/>
        <v/>
      </c>
      <c r="I1093" s="2">
        <v>0</v>
      </c>
      <c r="J1093" s="3" t="str">
        <f t="shared" si="70"/>
        <v/>
      </c>
      <c r="K1093" s="2">
        <v>0</v>
      </c>
      <c r="L1093" s="2">
        <v>5.9575800000000001</v>
      </c>
      <c r="M1093" s="3" t="str">
        <f t="shared" si="71"/>
        <v/>
      </c>
    </row>
    <row r="1094" spans="1:13" x14ac:dyDescent="0.2">
      <c r="A1094" s="1" t="s">
        <v>24</v>
      </c>
      <c r="B1094" s="1" t="s">
        <v>77</v>
      </c>
      <c r="C1094" s="2">
        <v>21.75</v>
      </c>
      <c r="D1094" s="2">
        <v>0</v>
      </c>
      <c r="E1094" s="3">
        <f t="shared" si="68"/>
        <v>-1</v>
      </c>
      <c r="F1094" s="2">
        <v>201.28846999999999</v>
      </c>
      <c r="G1094" s="2">
        <v>0</v>
      </c>
      <c r="H1094" s="3">
        <f t="shared" si="69"/>
        <v>-1</v>
      </c>
      <c r="I1094" s="2">
        <v>0</v>
      </c>
      <c r="J1094" s="3" t="str">
        <f t="shared" si="70"/>
        <v/>
      </c>
      <c r="K1094" s="2">
        <v>551.12345000000005</v>
      </c>
      <c r="L1094" s="2">
        <v>655.57622000000003</v>
      </c>
      <c r="M1094" s="3">
        <f t="shared" si="71"/>
        <v>0.18952699254586247</v>
      </c>
    </row>
    <row r="1095" spans="1:13" x14ac:dyDescent="0.2">
      <c r="A1095" s="1" t="s">
        <v>25</v>
      </c>
      <c r="B1095" s="1" t="s">
        <v>77</v>
      </c>
      <c r="C1095" s="2">
        <v>258.65467999999998</v>
      </c>
      <c r="D1095" s="2">
        <v>36.614890000000003</v>
      </c>
      <c r="E1095" s="3">
        <f t="shared" si="68"/>
        <v>-0.85844103033434382</v>
      </c>
      <c r="F1095" s="2">
        <v>2654.4329899999998</v>
      </c>
      <c r="G1095" s="2">
        <v>1867.90166</v>
      </c>
      <c r="H1095" s="3">
        <f t="shared" si="69"/>
        <v>-0.29630860261422531</v>
      </c>
      <c r="I1095" s="2">
        <v>1668.6985199999999</v>
      </c>
      <c r="J1095" s="3">
        <f t="shared" si="70"/>
        <v>0.11937635085815268</v>
      </c>
      <c r="K1095" s="2">
        <v>15806.671410000001</v>
      </c>
      <c r="L1095" s="2">
        <v>15584.013929999999</v>
      </c>
      <c r="M1095" s="3">
        <f t="shared" si="71"/>
        <v>-1.4086297755208532E-2</v>
      </c>
    </row>
    <row r="1096" spans="1:13" x14ac:dyDescent="0.2">
      <c r="A1096" s="1" t="s">
        <v>26</v>
      </c>
      <c r="B1096" s="1" t="s">
        <v>77</v>
      </c>
      <c r="C1096" s="2">
        <v>0</v>
      </c>
      <c r="D1096" s="2">
        <v>0</v>
      </c>
      <c r="E1096" s="3" t="str">
        <f t="shared" si="68"/>
        <v/>
      </c>
      <c r="F1096" s="2">
        <v>405.57499999999999</v>
      </c>
      <c r="G1096" s="2">
        <v>0</v>
      </c>
      <c r="H1096" s="3">
        <f t="shared" si="69"/>
        <v>-1</v>
      </c>
      <c r="I1096" s="2">
        <v>0</v>
      </c>
      <c r="J1096" s="3" t="str">
        <f t="shared" si="70"/>
        <v/>
      </c>
      <c r="K1096" s="2">
        <v>493.14215000000002</v>
      </c>
      <c r="L1096" s="2">
        <v>916.89990999999998</v>
      </c>
      <c r="M1096" s="3">
        <f t="shared" si="71"/>
        <v>0.8593014407711852</v>
      </c>
    </row>
    <row r="1097" spans="1:13" x14ac:dyDescent="0.2">
      <c r="A1097" s="1" t="s">
        <v>27</v>
      </c>
      <c r="B1097" s="1" t="s">
        <v>77</v>
      </c>
      <c r="C1097" s="2">
        <v>0</v>
      </c>
      <c r="D1097" s="2">
        <v>10.398339999999999</v>
      </c>
      <c r="E1097" s="3" t="str">
        <f t="shared" si="68"/>
        <v/>
      </c>
      <c r="F1097" s="2">
        <v>0</v>
      </c>
      <c r="G1097" s="2">
        <v>155.16664</v>
      </c>
      <c r="H1097" s="3" t="str">
        <f t="shared" si="69"/>
        <v/>
      </c>
      <c r="I1097" s="2">
        <v>536.35244999999998</v>
      </c>
      <c r="J1097" s="3">
        <f t="shared" si="70"/>
        <v>-0.71070023079040656</v>
      </c>
      <c r="K1097" s="2">
        <v>4095.1887099999999</v>
      </c>
      <c r="L1097" s="2">
        <v>3493.6082900000001</v>
      </c>
      <c r="M1097" s="3">
        <f t="shared" si="71"/>
        <v>-0.14689931590478522</v>
      </c>
    </row>
    <row r="1098" spans="1:13" x14ac:dyDescent="0.2">
      <c r="A1098" s="6" t="s">
        <v>29</v>
      </c>
      <c r="B1098" s="6" t="s">
        <v>77</v>
      </c>
      <c r="C1098" s="5">
        <v>484.64094999999998</v>
      </c>
      <c r="D1098" s="5">
        <v>143.26247000000001</v>
      </c>
      <c r="E1098" s="4">
        <f t="shared" si="68"/>
        <v>-0.70439462451532409</v>
      </c>
      <c r="F1098" s="5">
        <v>9488.1962199999998</v>
      </c>
      <c r="G1098" s="5">
        <v>9100.5960300000006</v>
      </c>
      <c r="H1098" s="4">
        <f t="shared" si="69"/>
        <v>-4.0850777219697876E-2</v>
      </c>
      <c r="I1098" s="5">
        <v>6745.2799699999996</v>
      </c>
      <c r="J1098" s="4">
        <f t="shared" si="70"/>
        <v>0.34917988140972622</v>
      </c>
      <c r="K1098" s="5">
        <v>57921.961909999998</v>
      </c>
      <c r="L1098" s="5">
        <v>64097.791620000004</v>
      </c>
      <c r="M1098" s="4">
        <f t="shared" si="71"/>
        <v>0.10662328253998199</v>
      </c>
    </row>
    <row r="1099" spans="1:13" x14ac:dyDescent="0.2">
      <c r="A1099" s="1" t="s">
        <v>3</v>
      </c>
      <c r="B1099" s="1" t="s">
        <v>78</v>
      </c>
      <c r="C1099" s="2">
        <v>0</v>
      </c>
      <c r="D1099" s="2">
        <v>0</v>
      </c>
      <c r="E1099" s="3" t="str">
        <f t="shared" si="68"/>
        <v/>
      </c>
      <c r="F1099" s="2">
        <v>5.7290900000000002</v>
      </c>
      <c r="G1099" s="2">
        <v>3.5897399999999999</v>
      </c>
      <c r="H1099" s="3">
        <f t="shared" si="69"/>
        <v>-0.37341881520450892</v>
      </c>
      <c r="I1099" s="2">
        <v>11.91544</v>
      </c>
      <c r="J1099" s="3">
        <f t="shared" si="70"/>
        <v>-0.69873206528672038</v>
      </c>
      <c r="K1099" s="2">
        <v>5.7290900000000002</v>
      </c>
      <c r="L1099" s="2">
        <v>73.181479999999993</v>
      </c>
      <c r="M1099" s="3">
        <f t="shared" si="71"/>
        <v>11.773665625780009</v>
      </c>
    </row>
    <row r="1100" spans="1:13" x14ac:dyDescent="0.2">
      <c r="A1100" s="1" t="s">
        <v>5</v>
      </c>
      <c r="B1100" s="1" t="s">
        <v>78</v>
      </c>
      <c r="C1100" s="2">
        <v>0</v>
      </c>
      <c r="D1100" s="2">
        <v>0</v>
      </c>
      <c r="E1100" s="3" t="str">
        <f t="shared" si="68"/>
        <v/>
      </c>
      <c r="F1100" s="2">
        <v>38.557139999999997</v>
      </c>
      <c r="G1100" s="2">
        <v>25.15211</v>
      </c>
      <c r="H1100" s="3">
        <f t="shared" si="69"/>
        <v>-0.34766660597751797</v>
      </c>
      <c r="I1100" s="2">
        <v>56.251930000000002</v>
      </c>
      <c r="J1100" s="3">
        <f t="shared" si="70"/>
        <v>-0.55286671941744925</v>
      </c>
      <c r="K1100" s="2">
        <v>122.65727</v>
      </c>
      <c r="L1100" s="2">
        <v>177.93833000000001</v>
      </c>
      <c r="M1100" s="3">
        <f t="shared" si="71"/>
        <v>0.45069533995009037</v>
      </c>
    </row>
    <row r="1101" spans="1:13" x14ac:dyDescent="0.2">
      <c r="A1101" s="1" t="s">
        <v>6</v>
      </c>
      <c r="B1101" s="1" t="s">
        <v>78</v>
      </c>
      <c r="C1101" s="2">
        <v>74.376099999999994</v>
      </c>
      <c r="D1101" s="2">
        <v>88.113020000000006</v>
      </c>
      <c r="E1101" s="3">
        <f t="shared" si="68"/>
        <v>0.18469535240487223</v>
      </c>
      <c r="F1101" s="2">
        <v>804.26374999999996</v>
      </c>
      <c r="G1101" s="2">
        <v>953.37932999999998</v>
      </c>
      <c r="H1101" s="3">
        <f t="shared" si="69"/>
        <v>0.18540631726843348</v>
      </c>
      <c r="I1101" s="2">
        <v>1009.42486</v>
      </c>
      <c r="J1101" s="3">
        <f t="shared" si="70"/>
        <v>-5.5522240654940824E-2</v>
      </c>
      <c r="K1101" s="2">
        <v>7288.7161400000005</v>
      </c>
      <c r="L1101" s="2">
        <v>6924.7795900000001</v>
      </c>
      <c r="M1101" s="3">
        <f t="shared" si="71"/>
        <v>-4.9931502751594414E-2</v>
      </c>
    </row>
    <row r="1102" spans="1:13" x14ac:dyDescent="0.2">
      <c r="A1102" s="1" t="s">
        <v>7</v>
      </c>
      <c r="B1102" s="1" t="s">
        <v>78</v>
      </c>
      <c r="C1102" s="2">
        <v>0</v>
      </c>
      <c r="D1102" s="2">
        <v>0</v>
      </c>
      <c r="E1102" s="3" t="str">
        <f t="shared" si="68"/>
        <v/>
      </c>
      <c r="F1102" s="2">
        <v>0</v>
      </c>
      <c r="G1102" s="2">
        <v>0</v>
      </c>
      <c r="H1102" s="3" t="str">
        <f t="shared" si="69"/>
        <v/>
      </c>
      <c r="I1102" s="2">
        <v>0</v>
      </c>
      <c r="J1102" s="3" t="str">
        <f t="shared" si="70"/>
        <v/>
      </c>
      <c r="K1102" s="2">
        <v>0</v>
      </c>
      <c r="L1102" s="2">
        <v>0</v>
      </c>
      <c r="M1102" s="3" t="str">
        <f t="shared" si="71"/>
        <v/>
      </c>
    </row>
    <row r="1103" spans="1:13" x14ac:dyDescent="0.2">
      <c r="A1103" s="1" t="s">
        <v>8</v>
      </c>
      <c r="B1103" s="1" t="s">
        <v>78</v>
      </c>
      <c r="C1103" s="2">
        <v>0</v>
      </c>
      <c r="D1103" s="2">
        <v>0</v>
      </c>
      <c r="E1103" s="3" t="str">
        <f t="shared" si="68"/>
        <v/>
      </c>
      <c r="F1103" s="2">
        <v>3.6000000000000002E-4</v>
      </c>
      <c r="G1103" s="2">
        <v>9.6670000000000006E-2</v>
      </c>
      <c r="H1103" s="3">
        <f t="shared" si="69"/>
        <v>267.52777777777777</v>
      </c>
      <c r="I1103" s="2">
        <v>0.17082</v>
      </c>
      <c r="J1103" s="3">
        <f t="shared" si="70"/>
        <v>-0.43408266011005736</v>
      </c>
      <c r="K1103" s="2">
        <v>6.1880600000000001</v>
      </c>
      <c r="L1103" s="2">
        <v>2.25224</v>
      </c>
      <c r="M1103" s="3">
        <f t="shared" si="71"/>
        <v>-0.63603455687242849</v>
      </c>
    </row>
    <row r="1104" spans="1:13" x14ac:dyDescent="0.2">
      <c r="A1104" s="1" t="s">
        <v>110</v>
      </c>
      <c r="B1104" s="1" t="s">
        <v>78</v>
      </c>
      <c r="C1104" s="2">
        <v>0</v>
      </c>
      <c r="D1104" s="2">
        <v>0</v>
      </c>
      <c r="E1104" s="3" t="str">
        <f t="shared" si="68"/>
        <v/>
      </c>
      <c r="F1104" s="2">
        <v>12.75206</v>
      </c>
      <c r="G1104" s="2">
        <v>99.821340000000006</v>
      </c>
      <c r="H1104" s="3">
        <f t="shared" si="69"/>
        <v>6.8278599692912367</v>
      </c>
      <c r="I1104" s="2">
        <v>0.35960999999999999</v>
      </c>
      <c r="J1104" s="3">
        <f t="shared" si="70"/>
        <v>276.58221406523739</v>
      </c>
      <c r="K1104" s="2">
        <v>123.11122</v>
      </c>
      <c r="L1104" s="2">
        <v>165.14223999999999</v>
      </c>
      <c r="M1104" s="3">
        <f t="shared" si="71"/>
        <v>0.3414069001996729</v>
      </c>
    </row>
    <row r="1105" spans="1:13" x14ac:dyDescent="0.2">
      <c r="A1105" s="1" t="s">
        <v>9</v>
      </c>
      <c r="B1105" s="1" t="s">
        <v>78</v>
      </c>
      <c r="C1105" s="2">
        <v>0</v>
      </c>
      <c r="D1105" s="2">
        <v>0</v>
      </c>
      <c r="E1105" s="3" t="str">
        <f t="shared" si="68"/>
        <v/>
      </c>
      <c r="F1105" s="2">
        <v>0</v>
      </c>
      <c r="G1105" s="2">
        <v>0</v>
      </c>
      <c r="H1105" s="3" t="str">
        <f t="shared" si="69"/>
        <v/>
      </c>
      <c r="I1105" s="2">
        <v>0</v>
      </c>
      <c r="J1105" s="3" t="str">
        <f t="shared" si="70"/>
        <v/>
      </c>
      <c r="K1105" s="2">
        <v>0</v>
      </c>
      <c r="L1105" s="2">
        <v>7.0887500000000001</v>
      </c>
      <c r="M1105" s="3" t="str">
        <f t="shared" si="71"/>
        <v/>
      </c>
    </row>
    <row r="1106" spans="1:13" x14ac:dyDescent="0.2">
      <c r="A1106" s="1" t="s">
        <v>11</v>
      </c>
      <c r="B1106" s="1" t="s">
        <v>78</v>
      </c>
      <c r="C1106" s="2">
        <v>0</v>
      </c>
      <c r="D1106" s="2">
        <v>0</v>
      </c>
      <c r="E1106" s="3" t="str">
        <f t="shared" si="68"/>
        <v/>
      </c>
      <c r="F1106" s="2">
        <v>0</v>
      </c>
      <c r="G1106" s="2">
        <v>0</v>
      </c>
      <c r="H1106" s="3" t="str">
        <f t="shared" si="69"/>
        <v/>
      </c>
      <c r="I1106" s="2">
        <v>1.1296600000000001</v>
      </c>
      <c r="J1106" s="3">
        <f t="shared" si="70"/>
        <v>-1</v>
      </c>
      <c r="K1106" s="2">
        <v>0</v>
      </c>
      <c r="L1106" s="2">
        <v>25.819659999999999</v>
      </c>
      <c r="M1106" s="3" t="str">
        <f t="shared" si="71"/>
        <v/>
      </c>
    </row>
    <row r="1107" spans="1:13" x14ac:dyDescent="0.2">
      <c r="A1107" s="1" t="s">
        <v>12</v>
      </c>
      <c r="B1107" s="1" t="s">
        <v>78</v>
      </c>
      <c r="C1107" s="2">
        <v>0</v>
      </c>
      <c r="D1107" s="2">
        <v>0</v>
      </c>
      <c r="E1107" s="3" t="str">
        <f t="shared" si="68"/>
        <v/>
      </c>
      <c r="F1107" s="2">
        <v>1.5423</v>
      </c>
      <c r="G1107" s="2">
        <v>2.9687600000000001</v>
      </c>
      <c r="H1107" s="3">
        <f t="shared" si="69"/>
        <v>0.92489139596706216</v>
      </c>
      <c r="I1107" s="2">
        <v>5.28125</v>
      </c>
      <c r="J1107" s="3">
        <f t="shared" si="70"/>
        <v>-0.43786792899408278</v>
      </c>
      <c r="K1107" s="2">
        <v>9.0493400000000008</v>
      </c>
      <c r="L1107" s="2">
        <v>15.47142</v>
      </c>
      <c r="M1107" s="3">
        <f t="shared" si="71"/>
        <v>0.70967385466785404</v>
      </c>
    </row>
    <row r="1108" spans="1:13" x14ac:dyDescent="0.2">
      <c r="A1108" s="1" t="s">
        <v>13</v>
      </c>
      <c r="B1108" s="1" t="s">
        <v>78</v>
      </c>
      <c r="C1108" s="2">
        <v>0</v>
      </c>
      <c r="D1108" s="2">
        <v>20.838999999999999</v>
      </c>
      <c r="E1108" s="3" t="str">
        <f t="shared" si="68"/>
        <v/>
      </c>
      <c r="F1108" s="2">
        <v>21.139510000000001</v>
      </c>
      <c r="G1108" s="2">
        <v>174.31200000000001</v>
      </c>
      <c r="H1108" s="3">
        <f t="shared" si="69"/>
        <v>7.2457918844854969</v>
      </c>
      <c r="I1108" s="2">
        <v>26.715520000000001</v>
      </c>
      <c r="J1108" s="3">
        <f t="shared" si="70"/>
        <v>5.5247466641113485</v>
      </c>
      <c r="K1108" s="2">
        <v>761.75419999999997</v>
      </c>
      <c r="L1108" s="2">
        <v>678.56163000000004</v>
      </c>
      <c r="M1108" s="3">
        <f t="shared" si="71"/>
        <v>-0.10921182974770594</v>
      </c>
    </row>
    <row r="1109" spans="1:13" x14ac:dyDescent="0.2">
      <c r="A1109" s="1" t="s">
        <v>14</v>
      </c>
      <c r="B1109" s="1" t="s">
        <v>78</v>
      </c>
      <c r="C1109" s="2">
        <v>0</v>
      </c>
      <c r="D1109" s="2">
        <v>18.329999999999998</v>
      </c>
      <c r="E1109" s="3" t="str">
        <f t="shared" si="68"/>
        <v/>
      </c>
      <c r="F1109" s="2">
        <v>26.03961</v>
      </c>
      <c r="G1109" s="2">
        <v>81.324879999999993</v>
      </c>
      <c r="H1109" s="3">
        <f t="shared" si="69"/>
        <v>2.1231220436865219</v>
      </c>
      <c r="I1109" s="2">
        <v>0</v>
      </c>
      <c r="J1109" s="3" t="str">
        <f t="shared" si="70"/>
        <v/>
      </c>
      <c r="K1109" s="2">
        <v>236.15612999999999</v>
      </c>
      <c r="L1109" s="2">
        <v>234.41417999999999</v>
      </c>
      <c r="M1109" s="3">
        <f t="shared" si="71"/>
        <v>-7.376264168963198E-3</v>
      </c>
    </row>
    <row r="1110" spans="1:13" x14ac:dyDescent="0.2">
      <c r="A1110" s="1" t="s">
        <v>15</v>
      </c>
      <c r="B1110" s="1" t="s">
        <v>78</v>
      </c>
      <c r="C1110" s="2">
        <v>0</v>
      </c>
      <c r="D1110" s="2">
        <v>0</v>
      </c>
      <c r="E1110" s="3" t="str">
        <f t="shared" si="68"/>
        <v/>
      </c>
      <c r="F1110" s="2">
        <v>23.660509999999999</v>
      </c>
      <c r="G1110" s="2">
        <v>344.79057999999998</v>
      </c>
      <c r="H1110" s="3">
        <f t="shared" si="69"/>
        <v>13.572406934592703</v>
      </c>
      <c r="I1110" s="2">
        <v>402.35950000000003</v>
      </c>
      <c r="J1110" s="3">
        <f t="shared" si="70"/>
        <v>-0.14307831677890059</v>
      </c>
      <c r="K1110" s="2">
        <v>174.46776</v>
      </c>
      <c r="L1110" s="2">
        <v>1686.4376</v>
      </c>
      <c r="M1110" s="3">
        <f t="shared" si="71"/>
        <v>8.6661847438174249</v>
      </c>
    </row>
    <row r="1111" spans="1:13" x14ac:dyDescent="0.2">
      <c r="A1111" s="1" t="s">
        <v>16</v>
      </c>
      <c r="B1111" s="1" t="s">
        <v>78</v>
      </c>
      <c r="C1111" s="2">
        <v>0</v>
      </c>
      <c r="D1111" s="2">
        <v>0</v>
      </c>
      <c r="E1111" s="3" t="str">
        <f t="shared" si="68"/>
        <v/>
      </c>
      <c r="F1111" s="2">
        <v>0</v>
      </c>
      <c r="G1111" s="2">
        <v>16.651039999999998</v>
      </c>
      <c r="H1111" s="3" t="str">
        <f t="shared" si="69"/>
        <v/>
      </c>
      <c r="I1111" s="2">
        <v>18.12547</v>
      </c>
      <c r="J1111" s="3">
        <f t="shared" si="70"/>
        <v>-8.1345752689447548E-2</v>
      </c>
      <c r="K1111" s="2">
        <v>342.97534000000002</v>
      </c>
      <c r="L1111" s="2">
        <v>186.85576</v>
      </c>
      <c r="M1111" s="3">
        <f t="shared" si="71"/>
        <v>-0.45519185140249441</v>
      </c>
    </row>
    <row r="1112" spans="1:13" x14ac:dyDescent="0.2">
      <c r="A1112" s="1" t="s">
        <v>17</v>
      </c>
      <c r="B1112" s="1" t="s">
        <v>78</v>
      </c>
      <c r="C1112" s="2">
        <v>0</v>
      </c>
      <c r="D1112" s="2">
        <v>0</v>
      </c>
      <c r="E1112" s="3" t="str">
        <f t="shared" si="68"/>
        <v/>
      </c>
      <c r="F1112" s="2">
        <v>0.26480999999999999</v>
      </c>
      <c r="G1112" s="2">
        <v>0</v>
      </c>
      <c r="H1112" s="3">
        <f t="shared" si="69"/>
        <v>-1</v>
      </c>
      <c r="I1112" s="2">
        <v>0</v>
      </c>
      <c r="J1112" s="3" t="str">
        <f t="shared" si="70"/>
        <v/>
      </c>
      <c r="K1112" s="2">
        <v>29.298390000000001</v>
      </c>
      <c r="L1112" s="2">
        <v>50.76099</v>
      </c>
      <c r="M1112" s="3">
        <f t="shared" si="71"/>
        <v>0.73255219826072349</v>
      </c>
    </row>
    <row r="1113" spans="1:13" x14ac:dyDescent="0.2">
      <c r="A1113" s="1" t="s">
        <v>18</v>
      </c>
      <c r="B1113" s="1" t="s">
        <v>78</v>
      </c>
      <c r="C1113" s="2">
        <v>0</v>
      </c>
      <c r="D1113" s="2">
        <v>0</v>
      </c>
      <c r="E1113" s="3" t="str">
        <f t="shared" si="68"/>
        <v/>
      </c>
      <c r="F1113" s="2">
        <v>698.48949000000005</v>
      </c>
      <c r="G1113" s="2">
        <v>302.06036</v>
      </c>
      <c r="H1113" s="3">
        <f t="shared" si="69"/>
        <v>-0.56755203288742395</v>
      </c>
      <c r="I1113" s="2">
        <v>372.42977999999999</v>
      </c>
      <c r="J1113" s="3">
        <f t="shared" si="70"/>
        <v>-0.18894681300727345</v>
      </c>
      <c r="K1113" s="2">
        <v>1680.8317199999999</v>
      </c>
      <c r="L1113" s="2">
        <v>1136.98218</v>
      </c>
      <c r="M1113" s="3">
        <f t="shared" si="71"/>
        <v>-0.32355977908365507</v>
      </c>
    </row>
    <row r="1114" spans="1:13" x14ac:dyDescent="0.2">
      <c r="A1114" s="1" t="s">
        <v>19</v>
      </c>
      <c r="B1114" s="1" t="s">
        <v>78</v>
      </c>
      <c r="C1114" s="2">
        <v>27.488399999999999</v>
      </c>
      <c r="D1114" s="2">
        <v>1.0727100000000001</v>
      </c>
      <c r="E1114" s="3">
        <f t="shared" si="68"/>
        <v>-0.96097590256253551</v>
      </c>
      <c r="F1114" s="2">
        <v>747.69482000000005</v>
      </c>
      <c r="G1114" s="2">
        <v>630.89134000000001</v>
      </c>
      <c r="H1114" s="3">
        <f t="shared" si="69"/>
        <v>-0.15621812118479039</v>
      </c>
      <c r="I1114" s="2">
        <v>187.03075999999999</v>
      </c>
      <c r="J1114" s="3">
        <f t="shared" si="70"/>
        <v>2.3731956176620361</v>
      </c>
      <c r="K1114" s="2">
        <v>4001.7310699999998</v>
      </c>
      <c r="L1114" s="2">
        <v>3590.47102</v>
      </c>
      <c r="M1114" s="3">
        <f t="shared" si="71"/>
        <v>-0.10277053675173631</v>
      </c>
    </row>
    <row r="1115" spans="1:13" x14ac:dyDescent="0.2">
      <c r="A1115" s="1" t="s">
        <v>20</v>
      </c>
      <c r="B1115" s="1" t="s">
        <v>78</v>
      </c>
      <c r="C1115" s="2">
        <v>0</v>
      </c>
      <c r="D1115" s="2">
        <v>0</v>
      </c>
      <c r="E1115" s="3" t="str">
        <f t="shared" si="68"/>
        <v/>
      </c>
      <c r="F1115" s="2">
        <v>11.09844</v>
      </c>
      <c r="G1115" s="2">
        <v>4.5159999999999999E-2</v>
      </c>
      <c r="H1115" s="3">
        <f t="shared" si="69"/>
        <v>-0.99593095966640355</v>
      </c>
      <c r="I1115" s="2">
        <v>24.03463</v>
      </c>
      <c r="J1115" s="3">
        <f t="shared" si="70"/>
        <v>-0.99812104450952643</v>
      </c>
      <c r="K1115" s="2">
        <v>48.82967</v>
      </c>
      <c r="L1115" s="2">
        <v>24.83277</v>
      </c>
      <c r="M1115" s="3">
        <f t="shared" si="71"/>
        <v>-0.4914409620216561</v>
      </c>
    </row>
    <row r="1116" spans="1:13" x14ac:dyDescent="0.2">
      <c r="A1116" s="1" t="s">
        <v>22</v>
      </c>
      <c r="B1116" s="1" t="s">
        <v>78</v>
      </c>
      <c r="C1116" s="2">
        <v>243.93998999999999</v>
      </c>
      <c r="D1116" s="2">
        <v>574.97622999999999</v>
      </c>
      <c r="E1116" s="3">
        <f t="shared" si="68"/>
        <v>1.3570396555316742</v>
      </c>
      <c r="F1116" s="2">
        <v>16976.6603</v>
      </c>
      <c r="G1116" s="2">
        <v>18483.173350000001</v>
      </c>
      <c r="H1116" s="3">
        <f t="shared" si="69"/>
        <v>8.8740248280752887E-2</v>
      </c>
      <c r="I1116" s="2">
        <v>11200.06444</v>
      </c>
      <c r="J1116" s="3">
        <f t="shared" si="70"/>
        <v>0.65027383985301435</v>
      </c>
      <c r="K1116" s="2">
        <v>120137.00685999999</v>
      </c>
      <c r="L1116" s="2">
        <v>113891.75238999999</v>
      </c>
      <c r="M1116" s="3">
        <f t="shared" si="71"/>
        <v>-5.198443538116293E-2</v>
      </c>
    </row>
    <row r="1117" spans="1:13" x14ac:dyDescent="0.2">
      <c r="A1117" s="1" t="s">
        <v>23</v>
      </c>
      <c r="B1117" s="1" t="s">
        <v>78</v>
      </c>
      <c r="C1117" s="2">
        <v>0</v>
      </c>
      <c r="D1117" s="2">
        <v>0</v>
      </c>
      <c r="E1117" s="3" t="str">
        <f t="shared" si="68"/>
        <v/>
      </c>
      <c r="F1117" s="2">
        <v>419.85270000000003</v>
      </c>
      <c r="G1117" s="2">
        <v>23</v>
      </c>
      <c r="H1117" s="3">
        <f t="shared" si="69"/>
        <v>-0.94521888271767696</v>
      </c>
      <c r="I1117" s="2">
        <v>0</v>
      </c>
      <c r="J1117" s="3" t="str">
        <f t="shared" si="70"/>
        <v/>
      </c>
      <c r="K1117" s="2">
        <v>2612.6419799999999</v>
      </c>
      <c r="L1117" s="2">
        <v>197.36850999999999</v>
      </c>
      <c r="M1117" s="3">
        <f t="shared" si="71"/>
        <v>-0.9244563505023371</v>
      </c>
    </row>
    <row r="1118" spans="1:13" x14ac:dyDescent="0.2">
      <c r="A1118" s="1" t="s">
        <v>25</v>
      </c>
      <c r="B1118" s="1" t="s">
        <v>78</v>
      </c>
      <c r="C1118" s="2">
        <v>0</v>
      </c>
      <c r="D1118" s="2">
        <v>0</v>
      </c>
      <c r="E1118" s="3" t="str">
        <f t="shared" si="68"/>
        <v/>
      </c>
      <c r="F1118" s="2">
        <v>15.242599999999999</v>
      </c>
      <c r="G1118" s="2">
        <v>0</v>
      </c>
      <c r="H1118" s="3">
        <f t="shared" si="69"/>
        <v>-1</v>
      </c>
      <c r="I1118" s="2">
        <v>11.076309999999999</v>
      </c>
      <c r="J1118" s="3">
        <f t="shared" si="70"/>
        <v>-1</v>
      </c>
      <c r="K1118" s="2">
        <v>43.664200000000001</v>
      </c>
      <c r="L1118" s="2">
        <v>32.805059999999997</v>
      </c>
      <c r="M1118" s="3">
        <f t="shared" si="71"/>
        <v>-0.24869664393255808</v>
      </c>
    </row>
    <row r="1119" spans="1:13" x14ac:dyDescent="0.2">
      <c r="A1119" s="1" t="s">
        <v>27</v>
      </c>
      <c r="B1119" s="1" t="s">
        <v>78</v>
      </c>
      <c r="C1119" s="2">
        <v>0</v>
      </c>
      <c r="D1119" s="2">
        <v>0</v>
      </c>
      <c r="E1119" s="3" t="str">
        <f t="shared" si="68"/>
        <v/>
      </c>
      <c r="F1119" s="2">
        <v>0</v>
      </c>
      <c r="G1119" s="2">
        <v>0</v>
      </c>
      <c r="H1119" s="3" t="str">
        <f t="shared" si="69"/>
        <v/>
      </c>
      <c r="I1119" s="2">
        <v>0.30551</v>
      </c>
      <c r="J1119" s="3">
        <f t="shared" si="70"/>
        <v>-1</v>
      </c>
      <c r="K1119" s="2">
        <v>95.629949999999994</v>
      </c>
      <c r="L1119" s="2">
        <v>109.59035</v>
      </c>
      <c r="M1119" s="3">
        <f t="shared" si="71"/>
        <v>0.14598355431535848</v>
      </c>
    </row>
    <row r="1120" spans="1:13" x14ac:dyDescent="0.2">
      <c r="A1120" s="1" t="s">
        <v>28</v>
      </c>
      <c r="B1120" s="1" t="s">
        <v>78</v>
      </c>
      <c r="C1120" s="2">
        <v>0</v>
      </c>
      <c r="D1120" s="2">
        <v>0</v>
      </c>
      <c r="E1120" s="3" t="str">
        <f t="shared" si="68"/>
        <v/>
      </c>
      <c r="F1120" s="2">
        <v>0</v>
      </c>
      <c r="G1120" s="2">
        <v>13.72025</v>
      </c>
      <c r="H1120" s="3" t="str">
        <f t="shared" si="69"/>
        <v/>
      </c>
      <c r="I1120" s="2">
        <v>0</v>
      </c>
      <c r="J1120" s="3" t="str">
        <f t="shared" si="70"/>
        <v/>
      </c>
      <c r="K1120" s="2">
        <v>24.031199999999998</v>
      </c>
      <c r="L1120" s="2">
        <v>13.72025</v>
      </c>
      <c r="M1120" s="3">
        <f t="shared" si="71"/>
        <v>-0.42906513199507301</v>
      </c>
    </row>
    <row r="1121" spans="1:13" x14ac:dyDescent="0.2">
      <c r="A1121" s="6" t="s">
        <v>29</v>
      </c>
      <c r="B1121" s="6" t="s">
        <v>78</v>
      </c>
      <c r="C1121" s="5">
        <v>345.80448999999999</v>
      </c>
      <c r="D1121" s="5">
        <v>703.33096</v>
      </c>
      <c r="E1121" s="4">
        <f t="shared" si="68"/>
        <v>1.0338977090783295</v>
      </c>
      <c r="F1121" s="5">
        <v>19802.98749</v>
      </c>
      <c r="G1121" s="5">
        <v>21154.976910000001</v>
      </c>
      <c r="H1121" s="4">
        <f t="shared" si="69"/>
        <v>6.8271992833542017E-2</v>
      </c>
      <c r="I1121" s="5">
        <v>13326.67549</v>
      </c>
      <c r="J1121" s="4">
        <f t="shared" si="70"/>
        <v>0.58741592574038148</v>
      </c>
      <c r="K1121" s="5">
        <v>137744.46958999999</v>
      </c>
      <c r="L1121" s="5">
        <v>129226.2264</v>
      </c>
      <c r="M1121" s="4">
        <f t="shared" si="71"/>
        <v>-6.1840908860840371E-2</v>
      </c>
    </row>
    <row r="1122" spans="1:13" x14ac:dyDescent="0.2">
      <c r="A1122" s="1" t="s">
        <v>3</v>
      </c>
      <c r="B1122" s="1" t="s">
        <v>79</v>
      </c>
      <c r="C1122" s="2">
        <v>0</v>
      </c>
      <c r="D1122" s="2">
        <v>17.43777</v>
      </c>
      <c r="E1122" s="3" t="str">
        <f t="shared" ref="E1122:E1183" si="72">IF(C1122=0,"",(D1122/C1122-1))</f>
        <v/>
      </c>
      <c r="F1122" s="2">
        <v>11.249420000000001</v>
      </c>
      <c r="G1122" s="2">
        <v>91.791499999999999</v>
      </c>
      <c r="H1122" s="3">
        <f t="shared" ref="H1122:H1183" si="73">IF(F1122=0,"",(G1122/F1122-1))</f>
        <v>7.1596651205128801</v>
      </c>
      <c r="I1122" s="2">
        <v>13.206189999999999</v>
      </c>
      <c r="J1122" s="3">
        <f t="shared" ref="J1122:J1183" si="74">IF(I1122=0,"",(G1122/I1122-1))</f>
        <v>5.9506420852645618</v>
      </c>
      <c r="K1122" s="2">
        <v>364.67818</v>
      </c>
      <c r="L1122" s="2">
        <v>476.25409999999999</v>
      </c>
      <c r="M1122" s="3">
        <f t="shared" ref="M1122:M1183" si="75">IF(K1122=0,"",(L1122/K1122-1))</f>
        <v>0.30595721411135712</v>
      </c>
    </row>
    <row r="1123" spans="1:13" x14ac:dyDescent="0.2">
      <c r="A1123" s="1" t="s">
        <v>5</v>
      </c>
      <c r="B1123" s="1" t="s">
        <v>79</v>
      </c>
      <c r="C1123" s="2">
        <v>0</v>
      </c>
      <c r="D1123" s="2">
        <v>15.01191</v>
      </c>
      <c r="E1123" s="3" t="str">
        <f t="shared" si="72"/>
        <v/>
      </c>
      <c r="F1123" s="2">
        <v>1413.6967400000001</v>
      </c>
      <c r="G1123" s="2">
        <v>2762.6763099999998</v>
      </c>
      <c r="H1123" s="3">
        <f t="shared" si="73"/>
        <v>0.95422132047924202</v>
      </c>
      <c r="I1123" s="2">
        <v>8296.9342400000005</v>
      </c>
      <c r="J1123" s="3">
        <f t="shared" si="74"/>
        <v>-0.66702444178947728</v>
      </c>
      <c r="K1123" s="2">
        <v>11234.916719999999</v>
      </c>
      <c r="L1123" s="2">
        <v>17114.12802</v>
      </c>
      <c r="M1123" s="3">
        <f t="shared" si="75"/>
        <v>0.5232981646881314</v>
      </c>
    </row>
    <row r="1124" spans="1:13" x14ac:dyDescent="0.2">
      <c r="A1124" s="1" t="s">
        <v>6</v>
      </c>
      <c r="B1124" s="1" t="s">
        <v>79</v>
      </c>
      <c r="C1124" s="2">
        <v>156.6644</v>
      </c>
      <c r="D1124" s="2">
        <v>475.22735999999998</v>
      </c>
      <c r="E1124" s="3">
        <f t="shared" si="72"/>
        <v>2.0334100152938381</v>
      </c>
      <c r="F1124" s="2">
        <v>16473.919669999999</v>
      </c>
      <c r="G1124" s="2">
        <v>13856.61954</v>
      </c>
      <c r="H1124" s="3">
        <f t="shared" si="73"/>
        <v>-0.15887537285775777</v>
      </c>
      <c r="I1124" s="2">
        <v>11362.36168</v>
      </c>
      <c r="J1124" s="3">
        <f t="shared" si="74"/>
        <v>0.21951931563579663</v>
      </c>
      <c r="K1124" s="2">
        <v>97214.177039999995</v>
      </c>
      <c r="L1124" s="2">
        <v>98242.64443</v>
      </c>
      <c r="M1124" s="3">
        <f t="shared" si="75"/>
        <v>1.0579397175545902E-2</v>
      </c>
    </row>
    <row r="1125" spans="1:13" x14ac:dyDescent="0.2">
      <c r="A1125" s="1" t="s">
        <v>7</v>
      </c>
      <c r="B1125" s="1" t="s">
        <v>79</v>
      </c>
      <c r="C1125" s="2">
        <v>2.8632</v>
      </c>
      <c r="D1125" s="2">
        <v>0</v>
      </c>
      <c r="E1125" s="3">
        <f t="shared" si="72"/>
        <v>-1</v>
      </c>
      <c r="F1125" s="2">
        <v>72.345119999999994</v>
      </c>
      <c r="G1125" s="2">
        <v>6.97133</v>
      </c>
      <c r="H1125" s="3">
        <f t="shared" si="73"/>
        <v>-0.90363786804141033</v>
      </c>
      <c r="I1125" s="2">
        <v>0</v>
      </c>
      <c r="J1125" s="3" t="str">
        <f t="shared" si="74"/>
        <v/>
      </c>
      <c r="K1125" s="2">
        <v>136.52512999999999</v>
      </c>
      <c r="L1125" s="2">
        <v>237.22832</v>
      </c>
      <c r="M1125" s="3">
        <f t="shared" si="75"/>
        <v>0.73761651060138167</v>
      </c>
    </row>
    <row r="1126" spans="1:13" x14ac:dyDescent="0.2">
      <c r="A1126" s="1" t="s">
        <v>8</v>
      </c>
      <c r="B1126" s="1" t="s">
        <v>79</v>
      </c>
      <c r="C1126" s="2">
        <v>0</v>
      </c>
      <c r="D1126" s="2">
        <v>0</v>
      </c>
      <c r="E1126" s="3" t="str">
        <f t="shared" si="72"/>
        <v/>
      </c>
      <c r="F1126" s="2">
        <v>0</v>
      </c>
      <c r="G1126" s="2">
        <v>0.35611999999999999</v>
      </c>
      <c r="H1126" s="3" t="str">
        <f t="shared" si="73"/>
        <v/>
      </c>
      <c r="I1126" s="2">
        <v>0</v>
      </c>
      <c r="J1126" s="3" t="str">
        <f t="shared" si="74"/>
        <v/>
      </c>
      <c r="K1126" s="2">
        <v>0.1</v>
      </c>
      <c r="L1126" s="2">
        <v>3.2257899999999999</v>
      </c>
      <c r="M1126" s="3">
        <f t="shared" si="75"/>
        <v>31.257899999999999</v>
      </c>
    </row>
    <row r="1127" spans="1:13" x14ac:dyDescent="0.2">
      <c r="A1127" s="1" t="s">
        <v>110</v>
      </c>
      <c r="B1127" s="1" t="s">
        <v>79</v>
      </c>
      <c r="C1127" s="2">
        <v>0.3</v>
      </c>
      <c r="D1127" s="2">
        <v>1.14435</v>
      </c>
      <c r="E1127" s="3">
        <f t="shared" si="72"/>
        <v>2.8145000000000002</v>
      </c>
      <c r="F1127" s="2">
        <v>39.88693</v>
      </c>
      <c r="G1127" s="2">
        <v>47.040109999999999</v>
      </c>
      <c r="H1127" s="3">
        <f t="shared" si="73"/>
        <v>0.17933643927973386</v>
      </c>
      <c r="I1127" s="2">
        <v>9.5233000000000008</v>
      </c>
      <c r="J1127" s="3">
        <f t="shared" si="74"/>
        <v>3.9394758119559388</v>
      </c>
      <c r="K1127" s="2">
        <v>2260.9866900000002</v>
      </c>
      <c r="L1127" s="2">
        <v>1316.50045</v>
      </c>
      <c r="M1127" s="3">
        <f t="shared" si="75"/>
        <v>-0.41773188854994991</v>
      </c>
    </row>
    <row r="1128" spans="1:13" x14ac:dyDescent="0.2">
      <c r="A1128" s="1" t="s">
        <v>11</v>
      </c>
      <c r="B1128" s="1" t="s">
        <v>79</v>
      </c>
      <c r="C1128" s="2">
        <v>0</v>
      </c>
      <c r="D1128" s="2">
        <v>0</v>
      </c>
      <c r="E1128" s="3" t="str">
        <f t="shared" si="72"/>
        <v/>
      </c>
      <c r="F1128" s="2">
        <v>3.53396</v>
      </c>
      <c r="G1128" s="2">
        <v>1.1795</v>
      </c>
      <c r="H1128" s="3">
        <f t="shared" si="73"/>
        <v>-0.6662384407293801</v>
      </c>
      <c r="I1128" s="2">
        <v>0</v>
      </c>
      <c r="J1128" s="3" t="str">
        <f t="shared" si="74"/>
        <v/>
      </c>
      <c r="K1128" s="2">
        <v>60.801229999999997</v>
      </c>
      <c r="L1128" s="2">
        <v>91.970410000000001</v>
      </c>
      <c r="M1128" s="3">
        <f t="shared" si="75"/>
        <v>0.51264061598753852</v>
      </c>
    </row>
    <row r="1129" spans="1:13" x14ac:dyDescent="0.2">
      <c r="A1129" s="1" t="s">
        <v>12</v>
      </c>
      <c r="B1129" s="1" t="s">
        <v>79</v>
      </c>
      <c r="C1129" s="2">
        <v>310.86547999999999</v>
      </c>
      <c r="D1129" s="2">
        <v>881.62216999999998</v>
      </c>
      <c r="E1129" s="3">
        <f t="shared" si="72"/>
        <v>1.836024668933971</v>
      </c>
      <c r="F1129" s="2">
        <v>6767.2625200000002</v>
      </c>
      <c r="G1129" s="2">
        <v>8573.7983399999994</v>
      </c>
      <c r="H1129" s="3">
        <f t="shared" si="73"/>
        <v>0.26695222989516876</v>
      </c>
      <c r="I1129" s="2">
        <v>4449.8636200000001</v>
      </c>
      <c r="J1129" s="3">
        <f t="shared" si="74"/>
        <v>0.92675530581766452</v>
      </c>
      <c r="K1129" s="2">
        <v>42777.948859999997</v>
      </c>
      <c r="L1129" s="2">
        <v>50126.35138</v>
      </c>
      <c r="M1129" s="3">
        <f t="shared" si="75"/>
        <v>0.17178015112527301</v>
      </c>
    </row>
    <row r="1130" spans="1:13" x14ac:dyDescent="0.2">
      <c r="A1130" s="1" t="s">
        <v>13</v>
      </c>
      <c r="B1130" s="1" t="s">
        <v>79</v>
      </c>
      <c r="C1130" s="2">
        <v>54.375</v>
      </c>
      <c r="D1130" s="2">
        <v>23.990500000000001</v>
      </c>
      <c r="E1130" s="3">
        <f t="shared" si="72"/>
        <v>-0.55879540229885061</v>
      </c>
      <c r="F1130" s="2">
        <v>895.62963999999999</v>
      </c>
      <c r="G1130" s="2">
        <v>1089.8175699999999</v>
      </c>
      <c r="H1130" s="3">
        <f t="shared" si="73"/>
        <v>0.2168172214577444</v>
      </c>
      <c r="I1130" s="2">
        <v>983.04880000000003</v>
      </c>
      <c r="J1130" s="3">
        <f t="shared" si="74"/>
        <v>0.10860983707014338</v>
      </c>
      <c r="K1130" s="2">
        <v>12523.412410000001</v>
      </c>
      <c r="L1130" s="2">
        <v>10883.49109</v>
      </c>
      <c r="M1130" s="3">
        <f t="shared" si="75"/>
        <v>-0.13094844011449447</v>
      </c>
    </row>
    <row r="1131" spans="1:13" x14ac:dyDescent="0.2">
      <c r="A1131" s="1" t="s">
        <v>14</v>
      </c>
      <c r="B1131" s="1" t="s">
        <v>79</v>
      </c>
      <c r="C1131" s="2">
        <v>0</v>
      </c>
      <c r="D1131" s="2">
        <v>0</v>
      </c>
      <c r="E1131" s="3" t="str">
        <f t="shared" si="72"/>
        <v/>
      </c>
      <c r="F1131" s="2">
        <v>2718.9255400000002</v>
      </c>
      <c r="G1131" s="2">
        <v>896.16357000000005</v>
      </c>
      <c r="H1131" s="3">
        <f t="shared" si="73"/>
        <v>-0.6703978991642412</v>
      </c>
      <c r="I1131" s="2">
        <v>585.745</v>
      </c>
      <c r="J1131" s="3">
        <f t="shared" si="74"/>
        <v>0.52995513406004324</v>
      </c>
      <c r="K1131" s="2">
        <v>13554.607319999999</v>
      </c>
      <c r="L1131" s="2">
        <v>9401.6678900000006</v>
      </c>
      <c r="M1131" s="3">
        <f t="shared" si="75"/>
        <v>-0.30638581642068541</v>
      </c>
    </row>
    <row r="1132" spans="1:13" x14ac:dyDescent="0.2">
      <c r="A1132" s="1" t="s">
        <v>15</v>
      </c>
      <c r="B1132" s="1" t="s">
        <v>79</v>
      </c>
      <c r="C1132" s="2">
        <v>15.739369999999999</v>
      </c>
      <c r="D1132" s="2">
        <v>17.358000000000001</v>
      </c>
      <c r="E1132" s="3">
        <f t="shared" si="72"/>
        <v>0.10283956727619992</v>
      </c>
      <c r="F1132" s="2">
        <v>1067.21416</v>
      </c>
      <c r="G1132" s="2">
        <v>734.20938999999998</v>
      </c>
      <c r="H1132" s="3">
        <f t="shared" si="73"/>
        <v>-0.31203181374579958</v>
      </c>
      <c r="I1132" s="2">
        <v>447.38722000000001</v>
      </c>
      <c r="J1132" s="3">
        <f t="shared" si="74"/>
        <v>0.64110496942670814</v>
      </c>
      <c r="K1132" s="2">
        <v>4998.3208699999996</v>
      </c>
      <c r="L1132" s="2">
        <v>4612.3346600000004</v>
      </c>
      <c r="M1132" s="3">
        <f t="shared" si="75"/>
        <v>-7.7223175550152123E-2</v>
      </c>
    </row>
    <row r="1133" spans="1:13" x14ac:dyDescent="0.2">
      <c r="A1133" s="1" t="s">
        <v>16</v>
      </c>
      <c r="B1133" s="1" t="s">
        <v>79</v>
      </c>
      <c r="C1133" s="2">
        <v>0</v>
      </c>
      <c r="D1133" s="2">
        <v>0</v>
      </c>
      <c r="E1133" s="3" t="str">
        <f t="shared" si="72"/>
        <v/>
      </c>
      <c r="F1133" s="2">
        <v>8</v>
      </c>
      <c r="G1133" s="2">
        <v>0</v>
      </c>
      <c r="H1133" s="3">
        <f t="shared" si="73"/>
        <v>-1</v>
      </c>
      <c r="I1133" s="2">
        <v>0</v>
      </c>
      <c r="J1133" s="3" t="str">
        <f t="shared" si="74"/>
        <v/>
      </c>
      <c r="K1133" s="2">
        <v>11.53851</v>
      </c>
      <c r="L1133" s="2">
        <v>86.970979999999997</v>
      </c>
      <c r="M1133" s="3">
        <f t="shared" si="75"/>
        <v>6.5374532760295736</v>
      </c>
    </row>
    <row r="1134" spans="1:13" x14ac:dyDescent="0.2">
      <c r="A1134" s="1" t="s">
        <v>17</v>
      </c>
      <c r="B1134" s="1" t="s">
        <v>79</v>
      </c>
      <c r="C1134" s="2">
        <v>0</v>
      </c>
      <c r="D1134" s="2">
        <v>0</v>
      </c>
      <c r="E1134" s="3" t="str">
        <f t="shared" si="72"/>
        <v/>
      </c>
      <c r="F1134" s="2">
        <v>12.195510000000001</v>
      </c>
      <c r="G1134" s="2">
        <v>17.452999999999999</v>
      </c>
      <c r="H1134" s="3">
        <f t="shared" si="73"/>
        <v>0.43110046238328681</v>
      </c>
      <c r="I1134" s="2">
        <v>30.519449999999999</v>
      </c>
      <c r="J1134" s="3">
        <f t="shared" si="74"/>
        <v>-0.42813517281602387</v>
      </c>
      <c r="K1134" s="2">
        <v>122.7414</v>
      </c>
      <c r="L1134" s="2">
        <v>255.69868</v>
      </c>
      <c r="M1134" s="3">
        <f t="shared" si="75"/>
        <v>1.0832309228996899</v>
      </c>
    </row>
    <row r="1135" spans="1:13" x14ac:dyDescent="0.2">
      <c r="A1135" s="1" t="s">
        <v>18</v>
      </c>
      <c r="B1135" s="1" t="s">
        <v>79</v>
      </c>
      <c r="C1135" s="2">
        <v>0.16</v>
      </c>
      <c r="D1135" s="2">
        <v>0</v>
      </c>
      <c r="E1135" s="3">
        <f t="shared" si="72"/>
        <v>-1</v>
      </c>
      <c r="F1135" s="2">
        <v>336.27157999999997</v>
      </c>
      <c r="G1135" s="2">
        <v>756.17492000000004</v>
      </c>
      <c r="H1135" s="3">
        <f t="shared" si="73"/>
        <v>1.2487030274755901</v>
      </c>
      <c r="I1135" s="2">
        <v>570.98392999999999</v>
      </c>
      <c r="J1135" s="3">
        <f t="shared" si="74"/>
        <v>0.32433660611078863</v>
      </c>
      <c r="K1135" s="2">
        <v>7611.7087600000004</v>
      </c>
      <c r="L1135" s="2">
        <v>5764.3301199999996</v>
      </c>
      <c r="M1135" s="3">
        <f t="shared" si="75"/>
        <v>-0.24270222340981962</v>
      </c>
    </row>
    <row r="1136" spans="1:13" x14ac:dyDescent="0.2">
      <c r="A1136" s="1" t="s">
        <v>19</v>
      </c>
      <c r="B1136" s="1" t="s">
        <v>79</v>
      </c>
      <c r="C1136" s="2">
        <v>0</v>
      </c>
      <c r="D1136" s="2">
        <v>0</v>
      </c>
      <c r="E1136" s="3" t="str">
        <f t="shared" si="72"/>
        <v/>
      </c>
      <c r="F1136" s="2">
        <v>74.837379999999996</v>
      </c>
      <c r="G1136" s="2">
        <v>147.33044000000001</v>
      </c>
      <c r="H1136" s="3">
        <f t="shared" si="73"/>
        <v>0.96867447791464656</v>
      </c>
      <c r="I1136" s="2">
        <v>154.83867000000001</v>
      </c>
      <c r="J1136" s="3">
        <f t="shared" si="74"/>
        <v>-4.8490664509066139E-2</v>
      </c>
      <c r="K1136" s="2">
        <v>349.80416000000002</v>
      </c>
      <c r="L1136" s="2">
        <v>831.71623</v>
      </c>
      <c r="M1136" s="3">
        <f t="shared" si="75"/>
        <v>1.377662489777137</v>
      </c>
    </row>
    <row r="1137" spans="1:13" x14ac:dyDescent="0.2">
      <c r="A1137" s="1" t="s">
        <v>20</v>
      </c>
      <c r="B1137" s="1" t="s">
        <v>79</v>
      </c>
      <c r="C1137" s="2">
        <v>0.60540000000000005</v>
      </c>
      <c r="D1137" s="2">
        <v>595.50995</v>
      </c>
      <c r="E1137" s="3">
        <f t="shared" si="72"/>
        <v>982.66361083581091</v>
      </c>
      <c r="F1137" s="2">
        <v>1743.51659</v>
      </c>
      <c r="G1137" s="2">
        <v>2141.2645699999998</v>
      </c>
      <c r="H1137" s="3">
        <f t="shared" si="73"/>
        <v>0.228129736350831</v>
      </c>
      <c r="I1137" s="2">
        <v>2955.0301899999999</v>
      </c>
      <c r="J1137" s="3">
        <f t="shared" si="74"/>
        <v>-0.27538318314101562</v>
      </c>
      <c r="K1137" s="2">
        <v>35621.788370000002</v>
      </c>
      <c r="L1137" s="2">
        <v>30927.417860000001</v>
      </c>
      <c r="M1137" s="3">
        <f t="shared" si="75"/>
        <v>-0.13178368422270204</v>
      </c>
    </row>
    <row r="1138" spans="1:13" x14ac:dyDescent="0.2">
      <c r="A1138" s="1" t="s">
        <v>21</v>
      </c>
      <c r="B1138" s="1" t="s">
        <v>79</v>
      </c>
      <c r="C1138" s="2">
        <v>0</v>
      </c>
      <c r="D1138" s="2">
        <v>0</v>
      </c>
      <c r="E1138" s="3" t="str">
        <f t="shared" si="72"/>
        <v/>
      </c>
      <c r="F1138" s="2">
        <v>6.8000000000000005E-2</v>
      </c>
      <c r="G1138" s="2">
        <v>0</v>
      </c>
      <c r="H1138" s="3">
        <f t="shared" si="73"/>
        <v>-1</v>
      </c>
      <c r="I1138" s="2">
        <v>0</v>
      </c>
      <c r="J1138" s="3" t="str">
        <f t="shared" si="74"/>
        <v/>
      </c>
      <c r="K1138" s="2">
        <v>604.35757999999998</v>
      </c>
      <c r="L1138" s="2">
        <v>737.34158000000002</v>
      </c>
      <c r="M1138" s="3">
        <f t="shared" si="75"/>
        <v>0.22004191624435321</v>
      </c>
    </row>
    <row r="1139" spans="1:13" x14ac:dyDescent="0.2">
      <c r="A1139" s="1" t="s">
        <v>22</v>
      </c>
      <c r="B1139" s="1" t="s">
        <v>79</v>
      </c>
      <c r="C1139" s="2">
        <v>0.15</v>
      </c>
      <c r="D1139" s="2">
        <v>0</v>
      </c>
      <c r="E1139" s="3">
        <f t="shared" si="72"/>
        <v>-1</v>
      </c>
      <c r="F1139" s="2">
        <v>152.88426000000001</v>
      </c>
      <c r="G1139" s="2">
        <v>11.59604</v>
      </c>
      <c r="H1139" s="3">
        <f t="shared" si="73"/>
        <v>-0.92415151173835686</v>
      </c>
      <c r="I1139" s="2">
        <v>0</v>
      </c>
      <c r="J1139" s="3" t="str">
        <f t="shared" si="74"/>
        <v/>
      </c>
      <c r="K1139" s="2">
        <v>444.26405999999997</v>
      </c>
      <c r="L1139" s="2">
        <v>30.503170000000001</v>
      </c>
      <c r="M1139" s="3">
        <f t="shared" si="75"/>
        <v>-0.93134000080942847</v>
      </c>
    </row>
    <row r="1140" spans="1:13" x14ac:dyDescent="0.2">
      <c r="A1140" s="1" t="s">
        <v>23</v>
      </c>
      <c r="B1140" s="1" t="s">
        <v>79</v>
      </c>
      <c r="C1140" s="2">
        <v>0</v>
      </c>
      <c r="D1140" s="2">
        <v>0</v>
      </c>
      <c r="E1140" s="3" t="str">
        <f t="shared" si="72"/>
        <v/>
      </c>
      <c r="F1140" s="2">
        <v>10.72123</v>
      </c>
      <c r="G1140" s="2">
        <v>14.10923</v>
      </c>
      <c r="H1140" s="3">
        <f t="shared" si="73"/>
        <v>0.31600851767940807</v>
      </c>
      <c r="I1140" s="2">
        <v>4.1612200000000001</v>
      </c>
      <c r="J1140" s="3">
        <f t="shared" si="74"/>
        <v>2.3906474543523295</v>
      </c>
      <c r="K1140" s="2">
        <v>422.77625</v>
      </c>
      <c r="L1140" s="2">
        <v>117.19806</v>
      </c>
      <c r="M1140" s="3">
        <f t="shared" si="75"/>
        <v>-0.72278939509965379</v>
      </c>
    </row>
    <row r="1141" spans="1:13" x14ac:dyDescent="0.2">
      <c r="A1141" s="1" t="s">
        <v>24</v>
      </c>
      <c r="B1141" s="1" t="s">
        <v>79</v>
      </c>
      <c r="C1141" s="2">
        <v>0</v>
      </c>
      <c r="D1141" s="2">
        <v>0</v>
      </c>
      <c r="E1141" s="3" t="str">
        <f t="shared" si="72"/>
        <v/>
      </c>
      <c r="F1141" s="2">
        <v>0</v>
      </c>
      <c r="G1141" s="2">
        <v>0</v>
      </c>
      <c r="H1141" s="3" t="str">
        <f t="shared" si="73"/>
        <v/>
      </c>
      <c r="I1141" s="2">
        <v>0</v>
      </c>
      <c r="J1141" s="3" t="str">
        <f t="shared" si="74"/>
        <v/>
      </c>
      <c r="K1141" s="2">
        <v>0</v>
      </c>
      <c r="L1141" s="2">
        <v>1.57243</v>
      </c>
      <c r="M1141" s="3" t="str">
        <f t="shared" si="75"/>
        <v/>
      </c>
    </row>
    <row r="1142" spans="1:13" x14ac:dyDescent="0.2">
      <c r="A1142" s="1" t="s">
        <v>25</v>
      </c>
      <c r="B1142" s="1" t="s">
        <v>79</v>
      </c>
      <c r="C1142" s="2">
        <v>1110.2197200000001</v>
      </c>
      <c r="D1142" s="2">
        <v>2454.6643199999999</v>
      </c>
      <c r="E1142" s="3">
        <f t="shared" si="72"/>
        <v>1.2109716444236818</v>
      </c>
      <c r="F1142" s="2">
        <v>48842.92669</v>
      </c>
      <c r="G1142" s="2">
        <v>48183.615250000003</v>
      </c>
      <c r="H1142" s="3">
        <f t="shared" si="73"/>
        <v>-1.3498606342420172E-2</v>
      </c>
      <c r="I1142" s="2">
        <v>37572.019</v>
      </c>
      <c r="J1142" s="3">
        <f t="shared" si="74"/>
        <v>0.2824334846099168</v>
      </c>
      <c r="K1142" s="2">
        <v>380195.41525999998</v>
      </c>
      <c r="L1142" s="2">
        <v>333985.27289000002</v>
      </c>
      <c r="M1142" s="3">
        <f t="shared" si="75"/>
        <v>-0.12154313417587836</v>
      </c>
    </row>
    <row r="1143" spans="1:13" x14ac:dyDescent="0.2">
      <c r="A1143" s="1" t="s">
        <v>27</v>
      </c>
      <c r="B1143" s="1" t="s">
        <v>79</v>
      </c>
      <c r="C1143" s="2">
        <v>0</v>
      </c>
      <c r="D1143" s="2">
        <v>0</v>
      </c>
      <c r="E1143" s="3" t="str">
        <f t="shared" si="72"/>
        <v/>
      </c>
      <c r="F1143" s="2">
        <v>0</v>
      </c>
      <c r="G1143" s="2">
        <v>0</v>
      </c>
      <c r="H1143" s="3" t="str">
        <f t="shared" si="73"/>
        <v/>
      </c>
      <c r="I1143" s="2">
        <v>0</v>
      </c>
      <c r="J1143" s="3" t="str">
        <f t="shared" si="74"/>
        <v/>
      </c>
      <c r="K1143" s="2">
        <v>19.354410000000001</v>
      </c>
      <c r="L1143" s="2">
        <v>45.798830000000002</v>
      </c>
      <c r="M1143" s="3">
        <f t="shared" si="75"/>
        <v>1.3663252974386717</v>
      </c>
    </row>
    <row r="1144" spans="1:13" x14ac:dyDescent="0.2">
      <c r="A1144" s="1" t="s">
        <v>28</v>
      </c>
      <c r="B1144" s="1" t="s">
        <v>79</v>
      </c>
      <c r="C1144" s="2">
        <v>0</v>
      </c>
      <c r="D1144" s="2">
        <v>0</v>
      </c>
      <c r="E1144" s="3" t="str">
        <f t="shared" si="72"/>
        <v/>
      </c>
      <c r="F1144" s="2">
        <v>0</v>
      </c>
      <c r="G1144" s="2">
        <v>0</v>
      </c>
      <c r="H1144" s="3" t="str">
        <f t="shared" si="73"/>
        <v/>
      </c>
      <c r="I1144" s="2">
        <v>22.758939999999999</v>
      </c>
      <c r="J1144" s="3">
        <f t="shared" si="74"/>
        <v>-1</v>
      </c>
      <c r="K1144" s="2">
        <v>0</v>
      </c>
      <c r="L1144" s="2">
        <v>53.288339999999998</v>
      </c>
      <c r="M1144" s="3" t="str">
        <f t="shared" si="75"/>
        <v/>
      </c>
    </row>
    <row r="1145" spans="1:13" x14ac:dyDescent="0.2">
      <c r="A1145" s="6" t="s">
        <v>29</v>
      </c>
      <c r="B1145" s="6" t="s">
        <v>79</v>
      </c>
      <c r="C1145" s="5">
        <v>1651.9425699999999</v>
      </c>
      <c r="D1145" s="5">
        <v>4481.9663300000002</v>
      </c>
      <c r="E1145" s="4">
        <f t="shared" si="72"/>
        <v>1.7131489988783328</v>
      </c>
      <c r="F1145" s="5">
        <v>80685.40191</v>
      </c>
      <c r="G1145" s="5">
        <v>79332.166729999997</v>
      </c>
      <c r="H1145" s="4">
        <f t="shared" si="73"/>
        <v>-1.6771747403693471E-2</v>
      </c>
      <c r="I1145" s="5">
        <v>67487.458400000003</v>
      </c>
      <c r="J1145" s="4">
        <f t="shared" si="74"/>
        <v>0.17550977041980276</v>
      </c>
      <c r="K1145" s="5">
        <v>610709.67215999996</v>
      </c>
      <c r="L1145" s="5">
        <v>565419.10054999997</v>
      </c>
      <c r="M1145" s="4">
        <f t="shared" si="75"/>
        <v>-7.4160560532491981E-2</v>
      </c>
    </row>
    <row r="1146" spans="1:13" x14ac:dyDescent="0.2">
      <c r="A1146" s="1" t="s">
        <v>3</v>
      </c>
      <c r="B1146" s="1" t="s">
        <v>80</v>
      </c>
      <c r="C1146" s="2">
        <v>1370.0842700000001</v>
      </c>
      <c r="D1146" s="2">
        <v>3285.7665699999998</v>
      </c>
      <c r="E1146" s="3">
        <f t="shared" si="72"/>
        <v>1.3982222421982842</v>
      </c>
      <c r="F1146" s="2">
        <v>59887.960679999997</v>
      </c>
      <c r="G1146" s="2">
        <v>59069.620029999998</v>
      </c>
      <c r="H1146" s="3">
        <f t="shared" si="73"/>
        <v>-1.3664526905042718E-2</v>
      </c>
      <c r="I1146" s="2">
        <v>51524.753219999999</v>
      </c>
      <c r="J1146" s="3">
        <f t="shared" si="74"/>
        <v>0.14643188639419558</v>
      </c>
      <c r="K1146" s="2">
        <v>441833.39924</v>
      </c>
      <c r="L1146" s="2">
        <v>452016.12096999999</v>
      </c>
      <c r="M1146" s="3">
        <f t="shared" si="75"/>
        <v>2.3046518772721347E-2</v>
      </c>
    </row>
    <row r="1147" spans="1:13" x14ac:dyDescent="0.2">
      <c r="A1147" s="1" t="s">
        <v>5</v>
      </c>
      <c r="B1147" s="1" t="s">
        <v>80</v>
      </c>
      <c r="C1147" s="2">
        <v>292.09584000000001</v>
      </c>
      <c r="D1147" s="2">
        <v>448.38565999999997</v>
      </c>
      <c r="E1147" s="3">
        <f t="shared" si="72"/>
        <v>0.53506349148964238</v>
      </c>
      <c r="F1147" s="2">
        <v>12480.851479999999</v>
      </c>
      <c r="G1147" s="2">
        <v>14414.021350000001</v>
      </c>
      <c r="H1147" s="3">
        <f t="shared" si="73"/>
        <v>0.1548908640646689</v>
      </c>
      <c r="I1147" s="2">
        <v>10421.165080000001</v>
      </c>
      <c r="J1147" s="3">
        <f t="shared" si="74"/>
        <v>0.38314874002552513</v>
      </c>
      <c r="K1147" s="2">
        <v>71747.2981</v>
      </c>
      <c r="L1147" s="2">
        <v>117588.594</v>
      </c>
      <c r="M1147" s="3">
        <f t="shared" si="75"/>
        <v>0.63892713891619013</v>
      </c>
    </row>
    <row r="1148" spans="1:13" x14ac:dyDescent="0.2">
      <c r="A1148" s="1" t="s">
        <v>6</v>
      </c>
      <c r="B1148" s="1" t="s">
        <v>80</v>
      </c>
      <c r="C1148" s="2">
        <v>2775.1250199999999</v>
      </c>
      <c r="D1148" s="2">
        <v>2432.7654600000001</v>
      </c>
      <c r="E1148" s="3">
        <f t="shared" si="72"/>
        <v>-0.12336725644165747</v>
      </c>
      <c r="F1148" s="2">
        <v>67779.235320000007</v>
      </c>
      <c r="G1148" s="2">
        <v>66020.936629999997</v>
      </c>
      <c r="H1148" s="3">
        <f t="shared" si="73"/>
        <v>-2.5941553953784169E-2</v>
      </c>
      <c r="I1148" s="2">
        <v>50194.244169999998</v>
      </c>
      <c r="J1148" s="3">
        <f t="shared" si="74"/>
        <v>0.31530891084638069</v>
      </c>
      <c r="K1148" s="2">
        <v>502954.52659999998</v>
      </c>
      <c r="L1148" s="2">
        <v>456215.69296999997</v>
      </c>
      <c r="M1148" s="3">
        <f t="shared" si="75"/>
        <v>-9.2928547528853267E-2</v>
      </c>
    </row>
    <row r="1149" spans="1:13" x14ac:dyDescent="0.2">
      <c r="A1149" s="1" t="s">
        <v>7</v>
      </c>
      <c r="B1149" s="1" t="s">
        <v>80</v>
      </c>
      <c r="C1149" s="2">
        <v>0</v>
      </c>
      <c r="D1149" s="2">
        <v>0.41360000000000002</v>
      </c>
      <c r="E1149" s="3" t="str">
        <f t="shared" si="72"/>
        <v/>
      </c>
      <c r="F1149" s="2">
        <v>37.38861</v>
      </c>
      <c r="G1149" s="2">
        <v>100.55070000000001</v>
      </c>
      <c r="H1149" s="3">
        <f t="shared" si="73"/>
        <v>1.6893404167739856</v>
      </c>
      <c r="I1149" s="2">
        <v>92.126630000000006</v>
      </c>
      <c r="J1149" s="3">
        <f t="shared" si="74"/>
        <v>9.1440118888534094E-2</v>
      </c>
      <c r="K1149" s="2">
        <v>426.17119000000002</v>
      </c>
      <c r="L1149" s="2">
        <v>1314.38004</v>
      </c>
      <c r="M1149" s="3">
        <f t="shared" si="75"/>
        <v>2.08415977156973</v>
      </c>
    </row>
    <row r="1150" spans="1:13" x14ac:dyDescent="0.2">
      <c r="A1150" s="1" t="s">
        <v>8</v>
      </c>
      <c r="B1150" s="1" t="s">
        <v>80</v>
      </c>
      <c r="C1150" s="2">
        <v>36.14658</v>
      </c>
      <c r="D1150" s="2">
        <v>0.35410000000000003</v>
      </c>
      <c r="E1150" s="3">
        <f t="shared" si="72"/>
        <v>-0.99020377584822683</v>
      </c>
      <c r="F1150" s="2">
        <v>2001.9875999999999</v>
      </c>
      <c r="G1150" s="2">
        <v>5137.4598100000003</v>
      </c>
      <c r="H1150" s="3">
        <f t="shared" si="73"/>
        <v>1.5661796356780635</v>
      </c>
      <c r="I1150" s="2">
        <v>1667.8609799999999</v>
      </c>
      <c r="J1150" s="3">
        <f t="shared" si="74"/>
        <v>2.0802686024826844</v>
      </c>
      <c r="K1150" s="2">
        <v>23237.843359999999</v>
      </c>
      <c r="L1150" s="2">
        <v>22805.038820000002</v>
      </c>
      <c r="M1150" s="3">
        <f t="shared" si="75"/>
        <v>-1.8624987409330607E-2</v>
      </c>
    </row>
    <row r="1151" spans="1:13" x14ac:dyDescent="0.2">
      <c r="A1151" s="1" t="s">
        <v>110</v>
      </c>
      <c r="B1151" s="1" t="s">
        <v>80</v>
      </c>
      <c r="C1151" s="2">
        <v>463.79259999999999</v>
      </c>
      <c r="D1151" s="2">
        <v>1542.76999</v>
      </c>
      <c r="E1151" s="3">
        <f t="shared" si="72"/>
        <v>2.3264221766367124</v>
      </c>
      <c r="F1151" s="2">
        <v>42562.881540000002</v>
      </c>
      <c r="G1151" s="2">
        <v>56362.285430000004</v>
      </c>
      <c r="H1151" s="3">
        <f t="shared" si="73"/>
        <v>0.32421216305647715</v>
      </c>
      <c r="I1151" s="2">
        <v>37677.156569999999</v>
      </c>
      <c r="J1151" s="3">
        <f t="shared" si="74"/>
        <v>0.49592725569099394</v>
      </c>
      <c r="K1151" s="2">
        <v>337918.51338999998</v>
      </c>
      <c r="L1151" s="2">
        <v>338615.14620999998</v>
      </c>
      <c r="M1151" s="3">
        <f t="shared" si="75"/>
        <v>2.0615408519981671E-3</v>
      </c>
    </row>
    <row r="1152" spans="1:13" x14ac:dyDescent="0.2">
      <c r="A1152" s="1" t="s">
        <v>9</v>
      </c>
      <c r="B1152" s="1" t="s">
        <v>80</v>
      </c>
      <c r="C1152" s="2">
        <v>0</v>
      </c>
      <c r="D1152" s="2">
        <v>0</v>
      </c>
      <c r="E1152" s="3" t="str">
        <f t="shared" si="72"/>
        <v/>
      </c>
      <c r="F1152" s="2">
        <v>0</v>
      </c>
      <c r="G1152" s="2">
        <v>200.83780999999999</v>
      </c>
      <c r="H1152" s="3" t="str">
        <f t="shared" si="73"/>
        <v/>
      </c>
      <c r="I1152" s="2">
        <v>0</v>
      </c>
      <c r="J1152" s="3" t="str">
        <f t="shared" si="74"/>
        <v/>
      </c>
      <c r="K1152" s="2">
        <v>1.04938</v>
      </c>
      <c r="L1152" s="2">
        <v>202.49615</v>
      </c>
      <c r="M1152" s="3">
        <f t="shared" si="75"/>
        <v>191.96741885684881</v>
      </c>
    </row>
    <row r="1153" spans="1:13" x14ac:dyDescent="0.2">
      <c r="A1153" s="1" t="s">
        <v>10</v>
      </c>
      <c r="B1153" s="1" t="s">
        <v>80</v>
      </c>
      <c r="C1153" s="2">
        <v>0</v>
      </c>
      <c r="D1153" s="2">
        <v>7.1328399999999998</v>
      </c>
      <c r="E1153" s="3" t="str">
        <f t="shared" si="72"/>
        <v/>
      </c>
      <c r="F1153" s="2">
        <v>199.73043000000001</v>
      </c>
      <c r="G1153" s="2">
        <v>6165.4874099999997</v>
      </c>
      <c r="H1153" s="3">
        <f t="shared" si="73"/>
        <v>29.869043890808221</v>
      </c>
      <c r="I1153" s="2">
        <v>313.81778000000003</v>
      </c>
      <c r="J1153" s="3">
        <f t="shared" si="74"/>
        <v>18.64671157255653</v>
      </c>
      <c r="K1153" s="2">
        <v>1105.4600700000001</v>
      </c>
      <c r="L1153" s="2">
        <v>14175.9236</v>
      </c>
      <c r="M1153" s="3">
        <f t="shared" si="75"/>
        <v>11.823551012566197</v>
      </c>
    </row>
    <row r="1154" spans="1:13" x14ac:dyDescent="0.2">
      <c r="A1154" s="1" t="s">
        <v>11</v>
      </c>
      <c r="B1154" s="1" t="s">
        <v>80</v>
      </c>
      <c r="C1154" s="2">
        <v>0</v>
      </c>
      <c r="D1154" s="2">
        <v>22.475000000000001</v>
      </c>
      <c r="E1154" s="3" t="str">
        <f t="shared" si="72"/>
        <v/>
      </c>
      <c r="F1154" s="2">
        <v>594.21951000000001</v>
      </c>
      <c r="G1154" s="2">
        <v>866.30762000000004</v>
      </c>
      <c r="H1154" s="3">
        <f t="shared" si="73"/>
        <v>0.45789157949391468</v>
      </c>
      <c r="I1154" s="2">
        <v>285.90530999999999</v>
      </c>
      <c r="J1154" s="3">
        <f t="shared" si="74"/>
        <v>2.0300508234701904</v>
      </c>
      <c r="K1154" s="2">
        <v>3914.8523</v>
      </c>
      <c r="L1154" s="2">
        <v>4752.7274799999996</v>
      </c>
      <c r="M1154" s="3">
        <f t="shared" si="75"/>
        <v>0.21402472323157617</v>
      </c>
    </row>
    <row r="1155" spans="1:13" x14ac:dyDescent="0.2">
      <c r="A1155" s="1" t="s">
        <v>12</v>
      </c>
      <c r="B1155" s="1" t="s">
        <v>80</v>
      </c>
      <c r="C1155" s="2">
        <v>47.956020000000002</v>
      </c>
      <c r="D1155" s="2">
        <v>79.476399999999998</v>
      </c>
      <c r="E1155" s="3">
        <f t="shared" si="72"/>
        <v>0.65727681321344011</v>
      </c>
      <c r="F1155" s="2">
        <v>2685.8179500000001</v>
      </c>
      <c r="G1155" s="2">
        <v>3025.9184799999998</v>
      </c>
      <c r="H1155" s="3">
        <f t="shared" si="73"/>
        <v>0.12662828841396334</v>
      </c>
      <c r="I1155" s="2">
        <v>2195.6457599999999</v>
      </c>
      <c r="J1155" s="3">
        <f t="shared" si="74"/>
        <v>0.37814511572212806</v>
      </c>
      <c r="K1155" s="2">
        <v>18779.93405</v>
      </c>
      <c r="L1155" s="2">
        <v>20962.02159</v>
      </c>
      <c r="M1155" s="3">
        <f t="shared" si="75"/>
        <v>0.11619250281658999</v>
      </c>
    </row>
    <row r="1156" spans="1:13" x14ac:dyDescent="0.2">
      <c r="A1156" s="1" t="s">
        <v>13</v>
      </c>
      <c r="B1156" s="1" t="s">
        <v>80</v>
      </c>
      <c r="C1156" s="2">
        <v>406.21893</v>
      </c>
      <c r="D1156" s="2">
        <v>419.05378999999999</v>
      </c>
      <c r="E1156" s="3">
        <f t="shared" si="72"/>
        <v>3.1595917994269751E-2</v>
      </c>
      <c r="F1156" s="2">
        <v>9304.8631100000002</v>
      </c>
      <c r="G1156" s="2">
        <v>10542.916359999999</v>
      </c>
      <c r="H1156" s="3">
        <f t="shared" si="73"/>
        <v>0.13305442921233901</v>
      </c>
      <c r="I1156" s="2">
        <v>7234.7130699999998</v>
      </c>
      <c r="J1156" s="3">
        <f t="shared" si="74"/>
        <v>0.4572680710335344</v>
      </c>
      <c r="K1156" s="2">
        <v>68712.952839999998</v>
      </c>
      <c r="L1156" s="2">
        <v>67391.953940000007</v>
      </c>
      <c r="M1156" s="3">
        <f t="shared" si="75"/>
        <v>-1.9224889127905431E-2</v>
      </c>
    </row>
    <row r="1157" spans="1:13" x14ac:dyDescent="0.2">
      <c r="A1157" s="1" t="s">
        <v>14</v>
      </c>
      <c r="B1157" s="1" t="s">
        <v>80</v>
      </c>
      <c r="C1157" s="2">
        <v>1376.1237699999999</v>
      </c>
      <c r="D1157" s="2">
        <v>1785.3984499999999</v>
      </c>
      <c r="E1157" s="3">
        <f t="shared" si="72"/>
        <v>0.29741124230417149</v>
      </c>
      <c r="F1157" s="2">
        <v>42372.169560000002</v>
      </c>
      <c r="G1157" s="2">
        <v>42327.779040000001</v>
      </c>
      <c r="H1157" s="3">
        <f t="shared" si="73"/>
        <v>-1.0476338705560639E-3</v>
      </c>
      <c r="I1157" s="2">
        <v>28505.98589</v>
      </c>
      <c r="J1157" s="3">
        <f t="shared" si="74"/>
        <v>0.48487335969841805</v>
      </c>
      <c r="K1157" s="2">
        <v>282916.37189000001</v>
      </c>
      <c r="L1157" s="2">
        <v>296531.86126999999</v>
      </c>
      <c r="M1157" s="3">
        <f t="shared" si="75"/>
        <v>4.8125491250445407E-2</v>
      </c>
    </row>
    <row r="1158" spans="1:13" x14ac:dyDescent="0.2">
      <c r="A1158" s="1" t="s">
        <v>15</v>
      </c>
      <c r="B1158" s="1" t="s">
        <v>80</v>
      </c>
      <c r="C1158" s="2">
        <v>4072.37417</v>
      </c>
      <c r="D1158" s="2">
        <v>16001.170099999999</v>
      </c>
      <c r="E1158" s="3">
        <f t="shared" si="72"/>
        <v>2.9291993888665684</v>
      </c>
      <c r="F1158" s="2">
        <v>279323.44572000002</v>
      </c>
      <c r="G1158" s="2">
        <v>325385.16632999998</v>
      </c>
      <c r="H1158" s="3">
        <f t="shared" si="73"/>
        <v>0.16490459829202186</v>
      </c>
      <c r="I1158" s="2">
        <v>305358.81556000002</v>
      </c>
      <c r="J1158" s="3">
        <f t="shared" si="74"/>
        <v>6.5583011688310044E-2</v>
      </c>
      <c r="K1158" s="2">
        <v>1874251.8380400001</v>
      </c>
      <c r="L1158" s="2">
        <v>2773998.7365199998</v>
      </c>
      <c r="M1158" s="3">
        <f t="shared" si="75"/>
        <v>0.48005656455479895</v>
      </c>
    </row>
    <row r="1159" spans="1:13" x14ac:dyDescent="0.2">
      <c r="A1159" s="1" t="s">
        <v>16</v>
      </c>
      <c r="B1159" s="1" t="s">
        <v>80</v>
      </c>
      <c r="C1159" s="2">
        <v>0</v>
      </c>
      <c r="D1159" s="2">
        <v>0</v>
      </c>
      <c r="E1159" s="3" t="str">
        <f t="shared" si="72"/>
        <v/>
      </c>
      <c r="F1159" s="2">
        <v>60.366</v>
      </c>
      <c r="G1159" s="2">
        <v>53.591810000000002</v>
      </c>
      <c r="H1159" s="3">
        <f t="shared" si="73"/>
        <v>-0.11221863300533408</v>
      </c>
      <c r="I1159" s="2">
        <v>24</v>
      </c>
      <c r="J1159" s="3">
        <f t="shared" si="74"/>
        <v>1.2329920833333334</v>
      </c>
      <c r="K1159" s="2">
        <v>338.94436000000002</v>
      </c>
      <c r="L1159" s="2">
        <v>300.99173999999999</v>
      </c>
      <c r="M1159" s="3">
        <f t="shared" si="75"/>
        <v>-0.11197300937534416</v>
      </c>
    </row>
    <row r="1160" spans="1:13" x14ac:dyDescent="0.2">
      <c r="A1160" s="1" t="s">
        <v>17</v>
      </c>
      <c r="B1160" s="1" t="s">
        <v>80</v>
      </c>
      <c r="C1160" s="2">
        <v>0</v>
      </c>
      <c r="D1160" s="2">
        <v>14.217599999999999</v>
      </c>
      <c r="E1160" s="3" t="str">
        <f t="shared" si="72"/>
        <v/>
      </c>
      <c r="F1160" s="2">
        <v>1166.01632</v>
      </c>
      <c r="G1160" s="2">
        <v>2018.0063299999999</v>
      </c>
      <c r="H1160" s="3">
        <f t="shared" si="73"/>
        <v>0.73068446417628197</v>
      </c>
      <c r="I1160" s="2">
        <v>968.71514999999999</v>
      </c>
      <c r="J1160" s="3">
        <f t="shared" si="74"/>
        <v>1.0831782490446238</v>
      </c>
      <c r="K1160" s="2">
        <v>12539.46819</v>
      </c>
      <c r="L1160" s="2">
        <v>13350.93527</v>
      </c>
      <c r="M1160" s="3">
        <f t="shared" si="75"/>
        <v>6.4713037882031532E-2</v>
      </c>
    </row>
    <row r="1161" spans="1:13" x14ac:dyDescent="0.2">
      <c r="A1161" s="1" t="s">
        <v>18</v>
      </c>
      <c r="B1161" s="1" t="s">
        <v>80</v>
      </c>
      <c r="C1161" s="2">
        <v>1641.5532900000001</v>
      </c>
      <c r="D1161" s="2">
        <v>1491.50496</v>
      </c>
      <c r="E1161" s="3">
        <f t="shared" si="72"/>
        <v>-9.1406310665674506E-2</v>
      </c>
      <c r="F1161" s="2">
        <v>40723.465199999999</v>
      </c>
      <c r="G1161" s="2">
        <v>43215.800300000003</v>
      </c>
      <c r="H1161" s="3">
        <f t="shared" si="73"/>
        <v>6.120144952694262E-2</v>
      </c>
      <c r="I1161" s="2">
        <v>28292.068910000002</v>
      </c>
      <c r="J1161" s="3">
        <f t="shared" si="74"/>
        <v>0.5274881606387265</v>
      </c>
      <c r="K1161" s="2">
        <v>256837.46432</v>
      </c>
      <c r="L1161" s="2">
        <v>272699.27847999998</v>
      </c>
      <c r="M1161" s="3">
        <f t="shared" si="75"/>
        <v>6.1758179251596212E-2</v>
      </c>
    </row>
    <row r="1162" spans="1:13" x14ac:dyDescent="0.2">
      <c r="A1162" s="1" t="s">
        <v>19</v>
      </c>
      <c r="B1162" s="1" t="s">
        <v>80</v>
      </c>
      <c r="C1162" s="2">
        <v>0</v>
      </c>
      <c r="D1162" s="2">
        <v>0</v>
      </c>
      <c r="E1162" s="3" t="str">
        <f t="shared" si="72"/>
        <v/>
      </c>
      <c r="F1162" s="2">
        <v>258.63909999999998</v>
      </c>
      <c r="G1162" s="2">
        <v>286.55018999999999</v>
      </c>
      <c r="H1162" s="3">
        <f t="shared" si="73"/>
        <v>0.10791519921001891</v>
      </c>
      <c r="I1162" s="2">
        <v>177.20946000000001</v>
      </c>
      <c r="J1162" s="3">
        <f t="shared" si="74"/>
        <v>0.61701406911346601</v>
      </c>
      <c r="K1162" s="2">
        <v>1042.3634999999999</v>
      </c>
      <c r="L1162" s="2">
        <v>2152.95568</v>
      </c>
      <c r="M1162" s="3">
        <f t="shared" si="75"/>
        <v>1.0654557455244742</v>
      </c>
    </row>
    <row r="1163" spans="1:13" x14ac:dyDescent="0.2">
      <c r="A1163" s="1" t="s">
        <v>20</v>
      </c>
      <c r="B1163" s="1" t="s">
        <v>80</v>
      </c>
      <c r="C1163" s="2">
        <v>359.85302000000001</v>
      </c>
      <c r="D1163" s="2">
        <v>919.31106</v>
      </c>
      <c r="E1163" s="3">
        <f t="shared" si="72"/>
        <v>1.5546848543886056</v>
      </c>
      <c r="F1163" s="2">
        <v>13206.089190000001</v>
      </c>
      <c r="G1163" s="2">
        <v>14734.394039999999</v>
      </c>
      <c r="H1163" s="3">
        <f t="shared" si="73"/>
        <v>0.1157272851948683</v>
      </c>
      <c r="I1163" s="2">
        <v>7060.2325499999997</v>
      </c>
      <c r="J1163" s="3">
        <f t="shared" si="74"/>
        <v>1.0869559091222851</v>
      </c>
      <c r="K1163" s="2">
        <v>88088.722630000004</v>
      </c>
      <c r="L1163" s="2">
        <v>76285.109920000003</v>
      </c>
      <c r="M1163" s="3">
        <f t="shared" si="75"/>
        <v>-0.1339968654055621</v>
      </c>
    </row>
    <row r="1164" spans="1:13" x14ac:dyDescent="0.2">
      <c r="A1164" s="1" t="s">
        <v>21</v>
      </c>
      <c r="B1164" s="1" t="s">
        <v>80</v>
      </c>
      <c r="C1164" s="2">
        <v>0</v>
      </c>
      <c r="D1164" s="2">
        <v>5.0000000000000001E-3</v>
      </c>
      <c r="E1164" s="3" t="str">
        <f t="shared" si="72"/>
        <v/>
      </c>
      <c r="F1164" s="2">
        <v>238.76900000000001</v>
      </c>
      <c r="G1164" s="2">
        <v>3.7619699999999998</v>
      </c>
      <c r="H1164" s="3">
        <f t="shared" si="73"/>
        <v>-0.98424431144746594</v>
      </c>
      <c r="I1164" s="2">
        <v>240.90572</v>
      </c>
      <c r="J1164" s="3">
        <f t="shared" si="74"/>
        <v>-0.98438405696635178</v>
      </c>
      <c r="K1164" s="2">
        <v>783.05323999999996</v>
      </c>
      <c r="L1164" s="2">
        <v>590.44602999999995</v>
      </c>
      <c r="M1164" s="3">
        <f t="shared" si="75"/>
        <v>-0.24596949499883303</v>
      </c>
    </row>
    <row r="1165" spans="1:13" x14ac:dyDescent="0.2">
      <c r="A1165" s="1" t="s">
        <v>22</v>
      </c>
      <c r="B1165" s="1" t="s">
        <v>80</v>
      </c>
      <c r="C1165" s="2">
        <v>47587.920209999997</v>
      </c>
      <c r="D1165" s="2">
        <v>83916.452350000007</v>
      </c>
      <c r="E1165" s="3">
        <f t="shared" si="72"/>
        <v>0.76339818970205875</v>
      </c>
      <c r="F1165" s="2">
        <v>623676.72684000002</v>
      </c>
      <c r="G1165" s="2">
        <v>655740.54333999997</v>
      </c>
      <c r="H1165" s="3">
        <f t="shared" si="73"/>
        <v>5.1410955580238671E-2</v>
      </c>
      <c r="I1165" s="2">
        <v>500431.39432999998</v>
      </c>
      <c r="J1165" s="3">
        <f t="shared" si="74"/>
        <v>0.31035053110114097</v>
      </c>
      <c r="K1165" s="2">
        <v>4174648.0914699999</v>
      </c>
      <c r="L1165" s="2">
        <v>4038167.5375100002</v>
      </c>
      <c r="M1165" s="3">
        <f t="shared" si="75"/>
        <v>-3.2692708695343353E-2</v>
      </c>
    </row>
    <row r="1166" spans="1:13" x14ac:dyDescent="0.2">
      <c r="A1166" s="1" t="s">
        <v>23</v>
      </c>
      <c r="B1166" s="1" t="s">
        <v>80</v>
      </c>
      <c r="C1166" s="2">
        <v>2.6604899999999998</v>
      </c>
      <c r="D1166" s="2">
        <v>19.90625</v>
      </c>
      <c r="E1166" s="3">
        <f t="shared" si="72"/>
        <v>6.4821743363064703</v>
      </c>
      <c r="F1166" s="2">
        <v>1437.8951400000001</v>
      </c>
      <c r="G1166" s="2">
        <v>1465.57313</v>
      </c>
      <c r="H1166" s="3">
        <f t="shared" si="73"/>
        <v>1.9248962758160459E-2</v>
      </c>
      <c r="I1166" s="2">
        <v>915.08549000000005</v>
      </c>
      <c r="J1166" s="3">
        <f t="shared" si="74"/>
        <v>0.60156963039595346</v>
      </c>
      <c r="K1166" s="2">
        <v>9876.8374500000009</v>
      </c>
      <c r="L1166" s="2">
        <v>9657.0669099999996</v>
      </c>
      <c r="M1166" s="3">
        <f t="shared" si="75"/>
        <v>-2.2251104274273681E-2</v>
      </c>
    </row>
    <row r="1167" spans="1:13" x14ac:dyDescent="0.2">
      <c r="A1167" s="1" t="s">
        <v>24</v>
      </c>
      <c r="B1167" s="1" t="s">
        <v>80</v>
      </c>
      <c r="C1167" s="2">
        <v>0</v>
      </c>
      <c r="D1167" s="2">
        <v>0</v>
      </c>
      <c r="E1167" s="3" t="str">
        <f t="shared" si="72"/>
        <v/>
      </c>
      <c r="F1167" s="2">
        <v>12.65</v>
      </c>
      <c r="G1167" s="2">
        <v>12.19275</v>
      </c>
      <c r="H1167" s="3">
        <f t="shared" si="73"/>
        <v>-3.614624505928854E-2</v>
      </c>
      <c r="I1167" s="2">
        <v>4</v>
      </c>
      <c r="J1167" s="3">
        <f t="shared" si="74"/>
        <v>2.0481875</v>
      </c>
      <c r="K1167" s="2">
        <v>29.0047</v>
      </c>
      <c r="L1167" s="2">
        <v>19.089259999999999</v>
      </c>
      <c r="M1167" s="3">
        <f t="shared" si="75"/>
        <v>-0.34185631983781939</v>
      </c>
    </row>
    <row r="1168" spans="1:13" x14ac:dyDescent="0.2">
      <c r="A1168" s="1" t="s">
        <v>25</v>
      </c>
      <c r="B1168" s="1" t="s">
        <v>80</v>
      </c>
      <c r="C1168" s="2">
        <v>223.80519000000001</v>
      </c>
      <c r="D1168" s="2">
        <v>150.06172000000001</v>
      </c>
      <c r="E1168" s="3">
        <f t="shared" si="72"/>
        <v>-0.32949848035248874</v>
      </c>
      <c r="F1168" s="2">
        <v>3956.56387</v>
      </c>
      <c r="G1168" s="2">
        <v>2689.2258299999999</v>
      </c>
      <c r="H1168" s="3">
        <f t="shared" si="73"/>
        <v>-0.32031279707358806</v>
      </c>
      <c r="I1168" s="2">
        <v>2022.30873</v>
      </c>
      <c r="J1168" s="3">
        <f t="shared" si="74"/>
        <v>0.32978006280969763</v>
      </c>
      <c r="K1168" s="2">
        <v>28858.597900000001</v>
      </c>
      <c r="L1168" s="2">
        <v>21370.199789999999</v>
      </c>
      <c r="M1168" s="3">
        <f t="shared" si="75"/>
        <v>-0.25948586053794398</v>
      </c>
    </row>
    <row r="1169" spans="1:13" x14ac:dyDescent="0.2">
      <c r="A1169" s="1" t="s">
        <v>26</v>
      </c>
      <c r="B1169" s="1" t="s">
        <v>80</v>
      </c>
      <c r="C1169" s="2">
        <v>0</v>
      </c>
      <c r="D1169" s="2">
        <v>0</v>
      </c>
      <c r="E1169" s="3" t="str">
        <f t="shared" si="72"/>
        <v/>
      </c>
      <c r="F1169" s="2">
        <v>9.3795800000000007</v>
      </c>
      <c r="G1169" s="2">
        <v>0</v>
      </c>
      <c r="H1169" s="3">
        <f t="shared" si="73"/>
        <v>-1</v>
      </c>
      <c r="I1169" s="2">
        <v>0</v>
      </c>
      <c r="J1169" s="3" t="str">
        <f t="shared" si="74"/>
        <v/>
      </c>
      <c r="K1169" s="2">
        <v>342.89262000000002</v>
      </c>
      <c r="L1169" s="2">
        <v>451.8295</v>
      </c>
      <c r="M1169" s="3">
        <f t="shared" si="75"/>
        <v>0.31769969269096543</v>
      </c>
    </row>
    <row r="1170" spans="1:13" x14ac:dyDescent="0.2">
      <c r="A1170" s="1" t="s">
        <v>27</v>
      </c>
      <c r="B1170" s="1" t="s">
        <v>80</v>
      </c>
      <c r="C1170" s="2">
        <v>0</v>
      </c>
      <c r="D1170" s="2">
        <v>1.7734000000000001</v>
      </c>
      <c r="E1170" s="3" t="str">
        <f t="shared" si="72"/>
        <v/>
      </c>
      <c r="F1170" s="2">
        <v>1.92E-3</v>
      </c>
      <c r="G1170" s="2">
        <v>6.9673299999999996</v>
      </c>
      <c r="H1170" s="3">
        <f t="shared" si="73"/>
        <v>3627.817708333333</v>
      </c>
      <c r="I1170" s="2">
        <v>3.03</v>
      </c>
      <c r="J1170" s="3">
        <f t="shared" si="74"/>
        <v>1.2994488448844885</v>
      </c>
      <c r="K1170" s="2">
        <v>24.053799999999999</v>
      </c>
      <c r="L1170" s="2">
        <v>35.832189999999997</v>
      </c>
      <c r="M1170" s="3">
        <f t="shared" si="75"/>
        <v>0.4896685762748505</v>
      </c>
    </row>
    <row r="1171" spans="1:13" x14ac:dyDescent="0.2">
      <c r="A1171" s="1" t="s">
        <v>28</v>
      </c>
      <c r="B1171" s="1" t="s">
        <v>80</v>
      </c>
      <c r="C1171" s="2">
        <v>0</v>
      </c>
      <c r="D1171" s="2">
        <v>0</v>
      </c>
      <c r="E1171" s="3" t="str">
        <f t="shared" si="72"/>
        <v/>
      </c>
      <c r="F1171" s="2">
        <v>105.00189</v>
      </c>
      <c r="G1171" s="2">
        <v>33.073349999999998</v>
      </c>
      <c r="H1171" s="3">
        <f t="shared" si="73"/>
        <v>-0.68502138390080414</v>
      </c>
      <c r="I1171" s="2">
        <v>40.392600000000002</v>
      </c>
      <c r="J1171" s="3">
        <f t="shared" si="74"/>
        <v>-0.18120274505726308</v>
      </c>
      <c r="K1171" s="2">
        <v>599.72798999999998</v>
      </c>
      <c r="L1171" s="2">
        <v>627.05785000000003</v>
      </c>
      <c r="M1171" s="3">
        <f t="shared" si="75"/>
        <v>4.5570426019302612E-2</v>
      </c>
    </row>
    <row r="1172" spans="1:13" x14ac:dyDescent="0.2">
      <c r="A1172" s="6" t="s">
        <v>29</v>
      </c>
      <c r="B1172" s="6" t="s">
        <v>80</v>
      </c>
      <c r="C1172" s="5">
        <v>60655.7094</v>
      </c>
      <c r="D1172" s="5">
        <v>112538.51467</v>
      </c>
      <c r="E1172" s="4">
        <f t="shared" si="72"/>
        <v>0.85536556712005085</v>
      </c>
      <c r="F1172" s="5">
        <v>1204095.93041</v>
      </c>
      <c r="G1172" s="5">
        <v>1309884.0813</v>
      </c>
      <c r="H1172" s="4">
        <f t="shared" si="73"/>
        <v>8.7856912575045909E-2</v>
      </c>
      <c r="I1172" s="5">
        <v>1036808.75865</v>
      </c>
      <c r="J1172" s="4">
        <f t="shared" si="74"/>
        <v>0.26338060936673013</v>
      </c>
      <c r="K1172" s="5">
        <v>8201935.1305299997</v>
      </c>
      <c r="L1172" s="5">
        <v>9003535.2374300007</v>
      </c>
      <c r="M1172" s="4">
        <f t="shared" si="75"/>
        <v>9.7733046426593972E-2</v>
      </c>
    </row>
    <row r="1173" spans="1:13" x14ac:dyDescent="0.2">
      <c r="A1173" s="1" t="s">
        <v>3</v>
      </c>
      <c r="B1173" s="1" t="s">
        <v>81</v>
      </c>
      <c r="C1173" s="2">
        <v>78.557850000000002</v>
      </c>
      <c r="D1173" s="2">
        <v>359.70976999999999</v>
      </c>
      <c r="E1173" s="3">
        <f t="shared" si="72"/>
        <v>3.5789156653345273</v>
      </c>
      <c r="F1173" s="2">
        <v>5436.46389</v>
      </c>
      <c r="G1173" s="2">
        <v>6823.2036900000003</v>
      </c>
      <c r="H1173" s="3">
        <f t="shared" si="73"/>
        <v>0.25508121235768932</v>
      </c>
      <c r="I1173" s="2">
        <v>4517.4540999999999</v>
      </c>
      <c r="J1173" s="3">
        <f t="shared" si="74"/>
        <v>0.5104090797513583</v>
      </c>
      <c r="K1173" s="2">
        <v>31707.0003</v>
      </c>
      <c r="L1173" s="2">
        <v>41113.690179999998</v>
      </c>
      <c r="M1173" s="3">
        <f t="shared" si="75"/>
        <v>0.29667549093251799</v>
      </c>
    </row>
    <row r="1174" spans="1:13" x14ac:dyDescent="0.2">
      <c r="A1174" s="1" t="s">
        <v>5</v>
      </c>
      <c r="B1174" s="1" t="s">
        <v>81</v>
      </c>
      <c r="C1174" s="2">
        <v>2.4535</v>
      </c>
      <c r="D1174" s="2">
        <v>18.420120000000001</v>
      </c>
      <c r="E1174" s="3">
        <f t="shared" si="72"/>
        <v>6.5076910535969024</v>
      </c>
      <c r="F1174" s="2">
        <v>767.98797999999999</v>
      </c>
      <c r="G1174" s="2">
        <v>1230.9865600000001</v>
      </c>
      <c r="H1174" s="3">
        <f t="shared" si="73"/>
        <v>0.60287216995245174</v>
      </c>
      <c r="I1174" s="2">
        <v>574.76634999999999</v>
      </c>
      <c r="J1174" s="3">
        <f t="shared" si="74"/>
        <v>1.141716473137302</v>
      </c>
      <c r="K1174" s="2">
        <v>7594.7320399999999</v>
      </c>
      <c r="L1174" s="2">
        <v>7398.8257299999996</v>
      </c>
      <c r="M1174" s="3">
        <f t="shared" si="75"/>
        <v>-2.579502594274552E-2</v>
      </c>
    </row>
    <row r="1175" spans="1:13" x14ac:dyDescent="0.2">
      <c r="A1175" s="1" t="s">
        <v>6</v>
      </c>
      <c r="B1175" s="1" t="s">
        <v>81</v>
      </c>
      <c r="C1175" s="2">
        <v>206.83238</v>
      </c>
      <c r="D1175" s="2">
        <v>1413.63966</v>
      </c>
      <c r="E1175" s="3">
        <f t="shared" si="72"/>
        <v>5.8347115669219685</v>
      </c>
      <c r="F1175" s="2">
        <v>15048.71206</v>
      </c>
      <c r="G1175" s="2">
        <v>16463.466270000001</v>
      </c>
      <c r="H1175" s="3">
        <f t="shared" si="73"/>
        <v>9.4011647266510456E-2</v>
      </c>
      <c r="I1175" s="2">
        <v>8743.8886700000003</v>
      </c>
      <c r="J1175" s="3">
        <f t="shared" si="74"/>
        <v>0.88285405857071608</v>
      </c>
      <c r="K1175" s="2">
        <v>90029.307390000002</v>
      </c>
      <c r="L1175" s="2">
        <v>124070.41084</v>
      </c>
      <c r="M1175" s="3">
        <f t="shared" si="75"/>
        <v>0.3781113554782396</v>
      </c>
    </row>
    <row r="1176" spans="1:13" x14ac:dyDescent="0.2">
      <c r="A1176" s="1" t="s">
        <v>7</v>
      </c>
      <c r="B1176" s="1" t="s">
        <v>81</v>
      </c>
      <c r="C1176" s="2">
        <v>167.20214999999999</v>
      </c>
      <c r="D1176" s="2">
        <v>34.013860000000001</v>
      </c>
      <c r="E1176" s="3">
        <f t="shared" si="72"/>
        <v>-0.79657043883706036</v>
      </c>
      <c r="F1176" s="2">
        <v>2170.8233500000001</v>
      </c>
      <c r="G1176" s="2">
        <v>2533.3401100000001</v>
      </c>
      <c r="H1176" s="3">
        <f t="shared" si="73"/>
        <v>0.16699505282177851</v>
      </c>
      <c r="I1176" s="2">
        <v>787.89423999999997</v>
      </c>
      <c r="J1176" s="3">
        <f t="shared" si="74"/>
        <v>2.2153301564941001</v>
      </c>
      <c r="K1176" s="2">
        <v>15700.01915</v>
      </c>
      <c r="L1176" s="2">
        <v>14740.12593</v>
      </c>
      <c r="M1176" s="3">
        <f t="shared" si="75"/>
        <v>-6.1139620966640718E-2</v>
      </c>
    </row>
    <row r="1177" spans="1:13" x14ac:dyDescent="0.2">
      <c r="A1177" s="1" t="s">
        <v>8</v>
      </c>
      <c r="B1177" s="1" t="s">
        <v>81</v>
      </c>
      <c r="C1177" s="2">
        <v>0</v>
      </c>
      <c r="D1177" s="2">
        <v>0</v>
      </c>
      <c r="E1177" s="3" t="str">
        <f t="shared" si="72"/>
        <v/>
      </c>
      <c r="F1177" s="2">
        <v>15.08348</v>
      </c>
      <c r="G1177" s="2">
        <v>114.89767999999999</v>
      </c>
      <c r="H1177" s="3">
        <f t="shared" si="73"/>
        <v>6.6174516756080157</v>
      </c>
      <c r="I1177" s="2">
        <v>22.587409999999998</v>
      </c>
      <c r="J1177" s="3">
        <f t="shared" si="74"/>
        <v>4.0868018953921679</v>
      </c>
      <c r="K1177" s="2">
        <v>277.58981</v>
      </c>
      <c r="L1177" s="2">
        <v>599.51346999999998</v>
      </c>
      <c r="M1177" s="3">
        <f t="shared" si="75"/>
        <v>1.159709933156408</v>
      </c>
    </row>
    <row r="1178" spans="1:13" x14ac:dyDescent="0.2">
      <c r="A1178" s="1" t="s">
        <v>110</v>
      </c>
      <c r="B1178" s="1" t="s">
        <v>81</v>
      </c>
      <c r="C1178" s="2">
        <v>0.76319999999999999</v>
      </c>
      <c r="D1178" s="2">
        <v>193.71450999999999</v>
      </c>
      <c r="E1178" s="3">
        <f t="shared" si="72"/>
        <v>252.81880241090147</v>
      </c>
      <c r="F1178" s="2">
        <v>1909.3422700000001</v>
      </c>
      <c r="G1178" s="2">
        <v>3144.0715599999999</v>
      </c>
      <c r="H1178" s="3">
        <f t="shared" si="73"/>
        <v>0.64667781643989874</v>
      </c>
      <c r="I1178" s="2">
        <v>1610.50262</v>
      </c>
      <c r="J1178" s="3">
        <f t="shared" si="74"/>
        <v>0.95223001872545843</v>
      </c>
      <c r="K1178" s="2">
        <v>16113.144609999999</v>
      </c>
      <c r="L1178" s="2">
        <v>19514.808219999999</v>
      </c>
      <c r="M1178" s="3">
        <f t="shared" si="75"/>
        <v>0.21111109546481011</v>
      </c>
    </row>
    <row r="1179" spans="1:13" x14ac:dyDescent="0.2">
      <c r="A1179" s="1" t="s">
        <v>9</v>
      </c>
      <c r="B1179" s="1" t="s">
        <v>81</v>
      </c>
      <c r="C1179" s="2">
        <v>0</v>
      </c>
      <c r="D1179" s="2">
        <v>0</v>
      </c>
      <c r="E1179" s="3" t="str">
        <f t="shared" si="72"/>
        <v/>
      </c>
      <c r="F1179" s="2">
        <v>15.567600000000001</v>
      </c>
      <c r="G1179" s="2">
        <v>15.15563</v>
      </c>
      <c r="H1179" s="3">
        <f t="shared" si="73"/>
        <v>-2.6463295562578648E-2</v>
      </c>
      <c r="I1179" s="2">
        <v>0</v>
      </c>
      <c r="J1179" s="3" t="str">
        <f t="shared" si="74"/>
        <v/>
      </c>
      <c r="K1179" s="2">
        <v>137.27995999999999</v>
      </c>
      <c r="L1179" s="2">
        <v>158.73396</v>
      </c>
      <c r="M1179" s="3">
        <f t="shared" si="75"/>
        <v>0.15627918306503008</v>
      </c>
    </row>
    <row r="1180" spans="1:13" x14ac:dyDescent="0.2">
      <c r="A1180" s="1" t="s">
        <v>10</v>
      </c>
      <c r="B1180" s="1" t="s">
        <v>81</v>
      </c>
      <c r="C1180" s="2">
        <v>0</v>
      </c>
      <c r="D1180" s="2">
        <v>36.708379999999998</v>
      </c>
      <c r="E1180" s="3" t="str">
        <f t="shared" si="72"/>
        <v/>
      </c>
      <c r="F1180" s="2">
        <v>16.074179999999998</v>
      </c>
      <c r="G1180" s="2">
        <v>139.28742</v>
      </c>
      <c r="H1180" s="3">
        <f t="shared" si="73"/>
        <v>7.6652893024714182</v>
      </c>
      <c r="I1180" s="2">
        <v>52.706110000000002</v>
      </c>
      <c r="J1180" s="3">
        <f t="shared" si="74"/>
        <v>1.6427186525433197</v>
      </c>
      <c r="K1180" s="2">
        <v>81.994699999999995</v>
      </c>
      <c r="L1180" s="2">
        <v>387.04489999999998</v>
      </c>
      <c r="M1180" s="3">
        <f t="shared" si="75"/>
        <v>3.7203648528502455</v>
      </c>
    </row>
    <row r="1181" spans="1:13" x14ac:dyDescent="0.2">
      <c r="A1181" s="1" t="s">
        <v>11</v>
      </c>
      <c r="B1181" s="1" t="s">
        <v>81</v>
      </c>
      <c r="C1181" s="2">
        <v>0</v>
      </c>
      <c r="D1181" s="2">
        <v>4.0835499999999998</v>
      </c>
      <c r="E1181" s="3" t="str">
        <f t="shared" si="72"/>
        <v/>
      </c>
      <c r="F1181" s="2">
        <v>119.93447999999999</v>
      </c>
      <c r="G1181" s="2">
        <v>354.43705</v>
      </c>
      <c r="H1181" s="3">
        <f t="shared" si="73"/>
        <v>1.9552556529198277</v>
      </c>
      <c r="I1181" s="2">
        <v>143.67362</v>
      </c>
      <c r="J1181" s="3">
        <f t="shared" si="74"/>
        <v>1.4669598357722178</v>
      </c>
      <c r="K1181" s="2">
        <v>1279.43326</v>
      </c>
      <c r="L1181" s="2">
        <v>1443.7974099999999</v>
      </c>
      <c r="M1181" s="3">
        <f t="shared" si="75"/>
        <v>0.12846637268129157</v>
      </c>
    </row>
    <row r="1182" spans="1:13" x14ac:dyDescent="0.2">
      <c r="A1182" s="1" t="s">
        <v>12</v>
      </c>
      <c r="B1182" s="1" t="s">
        <v>81</v>
      </c>
      <c r="C1182" s="2">
        <v>2.4216899999999999</v>
      </c>
      <c r="D1182" s="2">
        <v>42.329099999999997</v>
      </c>
      <c r="E1182" s="3">
        <f t="shared" si="72"/>
        <v>16.479157117550141</v>
      </c>
      <c r="F1182" s="2">
        <v>1170.2320999999999</v>
      </c>
      <c r="G1182" s="2">
        <v>1532.9271699999999</v>
      </c>
      <c r="H1182" s="3">
        <f t="shared" si="73"/>
        <v>0.30993430277634659</v>
      </c>
      <c r="I1182" s="2">
        <v>606.13759000000005</v>
      </c>
      <c r="J1182" s="3">
        <f t="shared" si="74"/>
        <v>1.5290085869777519</v>
      </c>
      <c r="K1182" s="2">
        <v>7297.7079100000001</v>
      </c>
      <c r="L1182" s="2">
        <v>7812.0430399999996</v>
      </c>
      <c r="M1182" s="3">
        <f t="shared" si="75"/>
        <v>7.0478996466165622E-2</v>
      </c>
    </row>
    <row r="1183" spans="1:13" x14ac:dyDescent="0.2">
      <c r="A1183" s="1" t="s">
        <v>13</v>
      </c>
      <c r="B1183" s="1" t="s">
        <v>81</v>
      </c>
      <c r="C1183" s="2">
        <v>818.93515000000002</v>
      </c>
      <c r="D1183" s="2">
        <v>897.29612999999995</v>
      </c>
      <c r="E1183" s="3">
        <f t="shared" si="72"/>
        <v>9.5686428894888653E-2</v>
      </c>
      <c r="F1183" s="2">
        <v>19483.16014</v>
      </c>
      <c r="G1183" s="2">
        <v>20504.122230000001</v>
      </c>
      <c r="H1183" s="3">
        <f t="shared" si="73"/>
        <v>5.2402283955153228E-2</v>
      </c>
      <c r="I1183" s="2">
        <v>11364.57654</v>
      </c>
      <c r="J1183" s="3">
        <f t="shared" si="74"/>
        <v>0.80421348369923518</v>
      </c>
      <c r="K1183" s="2">
        <v>128149.99929000001</v>
      </c>
      <c r="L1183" s="2">
        <v>162289.70748000001</v>
      </c>
      <c r="M1183" s="3">
        <f t="shared" si="75"/>
        <v>0.26640427919740173</v>
      </c>
    </row>
    <row r="1184" spans="1:13" x14ac:dyDescent="0.2">
      <c r="A1184" s="1" t="s">
        <v>14</v>
      </c>
      <c r="B1184" s="1" t="s">
        <v>81</v>
      </c>
      <c r="C1184" s="2">
        <v>406.45267999999999</v>
      </c>
      <c r="D1184" s="2">
        <v>583.72492</v>
      </c>
      <c r="E1184" s="3">
        <f t="shared" ref="E1184:E1244" si="76">IF(C1184=0,"",(D1184/C1184-1))</f>
        <v>0.43614484224830319</v>
      </c>
      <c r="F1184" s="2">
        <v>10048.26045</v>
      </c>
      <c r="G1184" s="2">
        <v>10882.47724</v>
      </c>
      <c r="H1184" s="3">
        <f t="shared" ref="H1184:H1244" si="77">IF(F1184=0,"",(G1184/F1184-1))</f>
        <v>8.3021015841602708E-2</v>
      </c>
      <c r="I1184" s="2">
        <v>6483.7560599999997</v>
      </c>
      <c r="J1184" s="3">
        <f t="shared" ref="J1184:J1244" si="78">IF(I1184=0,"",(G1184/I1184-1))</f>
        <v>0.67842175727999243</v>
      </c>
      <c r="K1184" s="2">
        <v>67153.240860000005</v>
      </c>
      <c r="L1184" s="2">
        <v>73916.011119999996</v>
      </c>
      <c r="M1184" s="3">
        <f t="shared" ref="M1184:M1244" si="79">IF(K1184=0,"",(L1184/K1184-1))</f>
        <v>0.10070653587812539</v>
      </c>
    </row>
    <row r="1185" spans="1:13" x14ac:dyDescent="0.2">
      <c r="A1185" s="1" t="s">
        <v>15</v>
      </c>
      <c r="B1185" s="1" t="s">
        <v>81</v>
      </c>
      <c r="C1185" s="2">
        <v>110.94655</v>
      </c>
      <c r="D1185" s="2">
        <v>521.15381000000002</v>
      </c>
      <c r="E1185" s="3">
        <f t="shared" si="76"/>
        <v>3.6973412873135763</v>
      </c>
      <c r="F1185" s="2">
        <v>9555.7778600000001</v>
      </c>
      <c r="G1185" s="2">
        <v>11121.22601</v>
      </c>
      <c r="H1185" s="3">
        <f t="shared" si="77"/>
        <v>0.16382215795878707</v>
      </c>
      <c r="I1185" s="2">
        <v>8961.0386199999994</v>
      </c>
      <c r="J1185" s="3">
        <f t="shared" si="78"/>
        <v>0.24106439907297283</v>
      </c>
      <c r="K1185" s="2">
        <v>64603.96355</v>
      </c>
      <c r="L1185" s="2">
        <v>76482.8174</v>
      </c>
      <c r="M1185" s="3">
        <f t="shared" si="79"/>
        <v>0.18387190502338768</v>
      </c>
    </row>
    <row r="1186" spans="1:13" x14ac:dyDescent="0.2">
      <c r="A1186" s="1" t="s">
        <v>16</v>
      </c>
      <c r="B1186" s="1" t="s">
        <v>81</v>
      </c>
      <c r="C1186" s="2">
        <v>0</v>
      </c>
      <c r="D1186" s="2">
        <v>24.533339999999999</v>
      </c>
      <c r="E1186" s="3" t="str">
        <f t="shared" si="76"/>
        <v/>
      </c>
      <c r="F1186" s="2">
        <v>645.13261999999997</v>
      </c>
      <c r="G1186" s="2">
        <v>608.63526000000002</v>
      </c>
      <c r="H1186" s="3">
        <f t="shared" si="77"/>
        <v>-5.6573422066303114E-2</v>
      </c>
      <c r="I1186" s="2">
        <v>372.57731999999999</v>
      </c>
      <c r="J1186" s="3">
        <f t="shared" si="78"/>
        <v>0.63358107788203544</v>
      </c>
      <c r="K1186" s="2">
        <v>4703.2945499999996</v>
      </c>
      <c r="L1186" s="2">
        <v>4459.8290800000004</v>
      </c>
      <c r="M1186" s="3">
        <f t="shared" si="79"/>
        <v>-5.1764878302167805E-2</v>
      </c>
    </row>
    <row r="1187" spans="1:13" x14ac:dyDescent="0.2">
      <c r="A1187" s="1" t="s">
        <v>17</v>
      </c>
      <c r="B1187" s="1" t="s">
        <v>81</v>
      </c>
      <c r="C1187" s="2">
        <v>173.59478999999999</v>
      </c>
      <c r="D1187" s="2">
        <v>204.35585</v>
      </c>
      <c r="E1187" s="3">
        <f t="shared" si="76"/>
        <v>0.17720036413535234</v>
      </c>
      <c r="F1187" s="2">
        <v>4531.9606800000001</v>
      </c>
      <c r="G1187" s="2">
        <v>3273.20919</v>
      </c>
      <c r="H1187" s="3">
        <f t="shared" si="77"/>
        <v>-0.27774987006286211</v>
      </c>
      <c r="I1187" s="2">
        <v>4111.0445099999997</v>
      </c>
      <c r="J1187" s="3">
        <f t="shared" si="78"/>
        <v>-0.20380108217315307</v>
      </c>
      <c r="K1187" s="2">
        <v>23304.259279999998</v>
      </c>
      <c r="L1187" s="2">
        <v>27361.79883</v>
      </c>
      <c r="M1187" s="3">
        <f t="shared" si="79"/>
        <v>0.17411150044499513</v>
      </c>
    </row>
    <row r="1188" spans="1:13" x14ac:dyDescent="0.2">
      <c r="A1188" s="1" t="s">
        <v>18</v>
      </c>
      <c r="B1188" s="1" t="s">
        <v>81</v>
      </c>
      <c r="C1188" s="2">
        <v>1384.71976</v>
      </c>
      <c r="D1188" s="2">
        <v>3692.5144</v>
      </c>
      <c r="E1188" s="3">
        <f t="shared" si="76"/>
        <v>1.6666149401955526</v>
      </c>
      <c r="F1188" s="2">
        <v>37907.162759999999</v>
      </c>
      <c r="G1188" s="2">
        <v>40793.915780000003</v>
      </c>
      <c r="H1188" s="3">
        <f t="shared" si="77"/>
        <v>7.615323357954229E-2</v>
      </c>
      <c r="I1188" s="2">
        <v>26924.811310000001</v>
      </c>
      <c r="J1188" s="3">
        <f t="shared" si="78"/>
        <v>0.51510498292141982</v>
      </c>
      <c r="K1188" s="2">
        <v>246726.67701000001</v>
      </c>
      <c r="L1188" s="2">
        <v>266340.25088000001</v>
      </c>
      <c r="M1188" s="3">
        <f t="shared" si="79"/>
        <v>7.9495148670952309E-2</v>
      </c>
    </row>
    <row r="1189" spans="1:13" x14ac:dyDescent="0.2">
      <c r="A1189" s="1" t="s">
        <v>19</v>
      </c>
      <c r="B1189" s="1" t="s">
        <v>81</v>
      </c>
      <c r="C1189" s="2">
        <v>0</v>
      </c>
      <c r="D1189" s="2">
        <v>92.782920000000004</v>
      </c>
      <c r="E1189" s="3" t="str">
        <f t="shared" si="76"/>
        <v/>
      </c>
      <c r="F1189" s="2">
        <v>1967.5198399999999</v>
      </c>
      <c r="G1189" s="2">
        <v>2412.0834300000001</v>
      </c>
      <c r="H1189" s="3">
        <f t="shared" si="77"/>
        <v>0.22595126156389878</v>
      </c>
      <c r="I1189" s="2">
        <v>2676.6127799999999</v>
      </c>
      <c r="J1189" s="3">
        <f t="shared" si="78"/>
        <v>-9.882989126279218E-2</v>
      </c>
      <c r="K1189" s="2">
        <v>18040.99422</v>
      </c>
      <c r="L1189" s="2">
        <v>17049.964329999999</v>
      </c>
      <c r="M1189" s="3">
        <f t="shared" si="79"/>
        <v>-5.4932110609589357E-2</v>
      </c>
    </row>
    <row r="1190" spans="1:13" x14ac:dyDescent="0.2">
      <c r="A1190" s="1" t="s">
        <v>20</v>
      </c>
      <c r="B1190" s="1" t="s">
        <v>81</v>
      </c>
      <c r="C1190" s="2">
        <v>0.78900000000000003</v>
      </c>
      <c r="D1190" s="2">
        <v>77.118600000000001</v>
      </c>
      <c r="E1190" s="3">
        <f t="shared" si="76"/>
        <v>96.742205323193915</v>
      </c>
      <c r="F1190" s="2">
        <v>1475.48894</v>
      </c>
      <c r="G1190" s="2">
        <v>2480.0884999999998</v>
      </c>
      <c r="H1190" s="3">
        <f t="shared" si="77"/>
        <v>0.68085875316693323</v>
      </c>
      <c r="I1190" s="2">
        <v>1409.9765400000001</v>
      </c>
      <c r="J1190" s="3">
        <f t="shared" si="78"/>
        <v>0.75895728023957032</v>
      </c>
      <c r="K1190" s="2">
        <v>11150.80157</v>
      </c>
      <c r="L1190" s="2">
        <v>15473.5545</v>
      </c>
      <c r="M1190" s="3">
        <f t="shared" si="79"/>
        <v>0.38766297677019823</v>
      </c>
    </row>
    <row r="1191" spans="1:13" x14ac:dyDescent="0.2">
      <c r="A1191" s="1" t="s">
        <v>21</v>
      </c>
      <c r="B1191" s="1" t="s">
        <v>81</v>
      </c>
      <c r="C1191" s="2">
        <v>0</v>
      </c>
      <c r="D1191" s="2">
        <v>0</v>
      </c>
      <c r="E1191" s="3" t="str">
        <f t="shared" si="76"/>
        <v/>
      </c>
      <c r="F1191" s="2">
        <v>0</v>
      </c>
      <c r="G1191" s="2">
        <v>0</v>
      </c>
      <c r="H1191" s="3" t="str">
        <f t="shared" si="77"/>
        <v/>
      </c>
      <c r="I1191" s="2">
        <v>0.41652</v>
      </c>
      <c r="J1191" s="3">
        <f t="shared" si="78"/>
        <v>-1</v>
      </c>
      <c r="K1191" s="2">
        <v>1.3548100000000001</v>
      </c>
      <c r="L1191" s="2">
        <v>4.2101199999999999</v>
      </c>
      <c r="M1191" s="3">
        <f t="shared" si="79"/>
        <v>2.1075353739638767</v>
      </c>
    </row>
    <row r="1192" spans="1:13" x14ac:dyDescent="0.2">
      <c r="A1192" s="1" t="s">
        <v>22</v>
      </c>
      <c r="B1192" s="1" t="s">
        <v>81</v>
      </c>
      <c r="C1192" s="2">
        <v>1102.3975600000001</v>
      </c>
      <c r="D1192" s="2">
        <v>1425.3059000000001</v>
      </c>
      <c r="E1192" s="3">
        <f t="shared" si="76"/>
        <v>0.29291459970212563</v>
      </c>
      <c r="F1192" s="2">
        <v>28645.489860000001</v>
      </c>
      <c r="G1192" s="2">
        <v>36147.195339999998</v>
      </c>
      <c r="H1192" s="3">
        <f t="shared" si="77"/>
        <v>0.26188085861555588</v>
      </c>
      <c r="I1192" s="2">
        <v>22862.22928</v>
      </c>
      <c r="J1192" s="3">
        <f t="shared" si="78"/>
        <v>0.58108795504127664</v>
      </c>
      <c r="K1192" s="2">
        <v>195775.09409999999</v>
      </c>
      <c r="L1192" s="2">
        <v>217292.62985999999</v>
      </c>
      <c r="M1192" s="3">
        <f t="shared" si="79"/>
        <v>0.10990946452570238</v>
      </c>
    </row>
    <row r="1193" spans="1:13" x14ac:dyDescent="0.2">
      <c r="A1193" s="1" t="s">
        <v>23</v>
      </c>
      <c r="B1193" s="1" t="s">
        <v>81</v>
      </c>
      <c r="C1193" s="2">
        <v>276.36</v>
      </c>
      <c r="D1193" s="2">
        <v>186.74557999999999</v>
      </c>
      <c r="E1193" s="3">
        <f t="shared" si="76"/>
        <v>-0.32426697061803456</v>
      </c>
      <c r="F1193" s="2">
        <v>7167.6891800000003</v>
      </c>
      <c r="G1193" s="2">
        <v>6603.6916700000002</v>
      </c>
      <c r="H1193" s="3">
        <f t="shared" si="77"/>
        <v>-7.8686100336733622E-2</v>
      </c>
      <c r="I1193" s="2">
        <v>5699.7595600000004</v>
      </c>
      <c r="J1193" s="3">
        <f t="shared" si="78"/>
        <v>0.15859127047106525</v>
      </c>
      <c r="K1193" s="2">
        <v>51567.765240000001</v>
      </c>
      <c r="L1193" s="2">
        <v>59566.106930000002</v>
      </c>
      <c r="M1193" s="3">
        <f t="shared" si="79"/>
        <v>0.1551035157869487</v>
      </c>
    </row>
    <row r="1194" spans="1:13" x14ac:dyDescent="0.2">
      <c r="A1194" s="1" t="s">
        <v>24</v>
      </c>
      <c r="B1194" s="1" t="s">
        <v>81</v>
      </c>
      <c r="C1194" s="2">
        <v>0</v>
      </c>
      <c r="D1194" s="2">
        <v>0</v>
      </c>
      <c r="E1194" s="3" t="str">
        <f t="shared" si="76"/>
        <v/>
      </c>
      <c r="F1194" s="2">
        <v>0</v>
      </c>
      <c r="G1194" s="2">
        <v>0</v>
      </c>
      <c r="H1194" s="3" t="str">
        <f t="shared" si="77"/>
        <v/>
      </c>
      <c r="I1194" s="2">
        <v>0</v>
      </c>
      <c r="J1194" s="3" t="str">
        <f t="shared" si="78"/>
        <v/>
      </c>
      <c r="K1194" s="2">
        <v>424.43750999999997</v>
      </c>
      <c r="L1194" s="2">
        <v>9</v>
      </c>
      <c r="M1194" s="3">
        <f t="shared" si="79"/>
        <v>-0.9787954650850722</v>
      </c>
    </row>
    <row r="1195" spans="1:13" x14ac:dyDescent="0.2">
      <c r="A1195" s="1" t="s">
        <v>25</v>
      </c>
      <c r="B1195" s="1" t="s">
        <v>81</v>
      </c>
      <c r="C1195" s="2">
        <v>73.8</v>
      </c>
      <c r="D1195" s="2">
        <v>0.19192999999999999</v>
      </c>
      <c r="E1195" s="3">
        <f t="shared" si="76"/>
        <v>-0.99739932249322494</v>
      </c>
      <c r="F1195" s="2">
        <v>939.16773000000001</v>
      </c>
      <c r="G1195" s="2">
        <v>274.07956999999999</v>
      </c>
      <c r="H1195" s="3">
        <f t="shared" si="77"/>
        <v>-0.70816760281999902</v>
      </c>
      <c r="I1195" s="2">
        <v>244.97282000000001</v>
      </c>
      <c r="J1195" s="3">
        <f t="shared" si="78"/>
        <v>0.11881624255294931</v>
      </c>
      <c r="K1195" s="2">
        <v>4583.47948</v>
      </c>
      <c r="L1195" s="2">
        <v>2047.2876900000001</v>
      </c>
      <c r="M1195" s="3">
        <f t="shared" si="79"/>
        <v>-0.55333329211282956</v>
      </c>
    </row>
    <row r="1196" spans="1:13" x14ac:dyDescent="0.2">
      <c r="A1196" s="1" t="s">
        <v>27</v>
      </c>
      <c r="B1196" s="1" t="s">
        <v>81</v>
      </c>
      <c r="C1196" s="2">
        <v>12.17145</v>
      </c>
      <c r="D1196" s="2">
        <v>7.2153</v>
      </c>
      <c r="E1196" s="3">
        <f t="shared" si="76"/>
        <v>-0.40719470564312388</v>
      </c>
      <c r="F1196" s="2">
        <v>406.24063000000001</v>
      </c>
      <c r="G1196" s="2">
        <v>492.23863999999998</v>
      </c>
      <c r="H1196" s="3">
        <f t="shared" si="77"/>
        <v>0.21169229183206006</v>
      </c>
      <c r="I1196" s="2">
        <v>400.98304999999999</v>
      </c>
      <c r="J1196" s="3">
        <f t="shared" si="78"/>
        <v>0.22757966951470898</v>
      </c>
      <c r="K1196" s="2">
        <v>3632.3721999999998</v>
      </c>
      <c r="L1196" s="2">
        <v>2814.68388</v>
      </c>
      <c r="M1196" s="3">
        <f t="shared" si="79"/>
        <v>-0.22511138038111833</v>
      </c>
    </row>
    <row r="1197" spans="1:13" x14ac:dyDescent="0.2">
      <c r="A1197" s="1" t="s">
        <v>28</v>
      </c>
      <c r="B1197" s="1" t="s">
        <v>81</v>
      </c>
      <c r="C1197" s="2">
        <v>8.64</v>
      </c>
      <c r="D1197" s="2">
        <v>128.58476999999999</v>
      </c>
      <c r="E1197" s="3">
        <f t="shared" si="76"/>
        <v>13.882496527777775</v>
      </c>
      <c r="F1197" s="2">
        <v>315.74331000000001</v>
      </c>
      <c r="G1197" s="2">
        <v>158.92646999999999</v>
      </c>
      <c r="H1197" s="3">
        <f t="shared" si="77"/>
        <v>-0.49665926413452754</v>
      </c>
      <c r="I1197" s="2">
        <v>224.61395999999999</v>
      </c>
      <c r="J1197" s="3">
        <f t="shared" si="78"/>
        <v>-0.29244615962427267</v>
      </c>
      <c r="K1197" s="2">
        <v>3670.6414500000001</v>
      </c>
      <c r="L1197" s="2">
        <v>2284.9843700000001</v>
      </c>
      <c r="M1197" s="3">
        <f t="shared" si="79"/>
        <v>-0.37749725732541917</v>
      </c>
    </row>
    <row r="1198" spans="1:13" x14ac:dyDescent="0.2">
      <c r="A1198" s="6" t="s">
        <v>29</v>
      </c>
      <c r="B1198" s="6" t="s">
        <v>81</v>
      </c>
      <c r="C1198" s="5">
        <v>4827.0377099999996</v>
      </c>
      <c r="D1198" s="5">
        <v>10027.918900000001</v>
      </c>
      <c r="E1198" s="4">
        <f t="shared" si="76"/>
        <v>1.0774478059753965</v>
      </c>
      <c r="F1198" s="5">
        <v>153393.78096999999</v>
      </c>
      <c r="G1198" s="5">
        <v>173358.58835000001</v>
      </c>
      <c r="H1198" s="4">
        <f t="shared" si="77"/>
        <v>0.13015395574547206</v>
      </c>
      <c r="I1198" s="5">
        <v>111875.2969</v>
      </c>
      <c r="J1198" s="4">
        <f t="shared" si="78"/>
        <v>0.54956986174487654</v>
      </c>
      <c r="K1198" s="5">
        <v>1021584.58388</v>
      </c>
      <c r="L1198" s="5">
        <v>1175701.53706</v>
      </c>
      <c r="M1198" s="4">
        <f t="shared" si="79"/>
        <v>0.15086068800554964</v>
      </c>
    </row>
    <row r="1199" spans="1:13" x14ac:dyDescent="0.2">
      <c r="A1199" s="1" t="s">
        <v>3</v>
      </c>
      <c r="B1199" s="1" t="s">
        <v>82</v>
      </c>
      <c r="C1199" s="2">
        <v>14.073589999999999</v>
      </c>
      <c r="D1199" s="2">
        <v>0</v>
      </c>
      <c r="E1199" s="3">
        <f t="shared" si="76"/>
        <v>-1</v>
      </c>
      <c r="F1199" s="2">
        <v>121.22926</v>
      </c>
      <c r="G1199" s="2">
        <v>200.74609000000001</v>
      </c>
      <c r="H1199" s="3">
        <f t="shared" si="77"/>
        <v>0.65592110353556565</v>
      </c>
      <c r="I1199" s="2">
        <v>121.42443</v>
      </c>
      <c r="J1199" s="3">
        <f t="shared" si="78"/>
        <v>0.65325947999097056</v>
      </c>
      <c r="K1199" s="2">
        <v>827.26520000000005</v>
      </c>
      <c r="L1199" s="2">
        <v>862.01846</v>
      </c>
      <c r="M1199" s="3">
        <f t="shared" si="79"/>
        <v>4.2009817408008798E-2</v>
      </c>
    </row>
    <row r="1200" spans="1:13" x14ac:dyDescent="0.2">
      <c r="A1200" s="1" t="s">
        <v>5</v>
      </c>
      <c r="B1200" s="1" t="s">
        <v>82</v>
      </c>
      <c r="C1200" s="2">
        <v>444.64609000000002</v>
      </c>
      <c r="D1200" s="2">
        <v>738.89329999999995</v>
      </c>
      <c r="E1200" s="3">
        <f t="shared" si="76"/>
        <v>0.66175598215650555</v>
      </c>
      <c r="F1200" s="2">
        <v>12428.6062</v>
      </c>
      <c r="G1200" s="2">
        <v>16031.15789</v>
      </c>
      <c r="H1200" s="3">
        <f t="shared" si="77"/>
        <v>0.28985966986386624</v>
      </c>
      <c r="I1200" s="2">
        <v>9440.4200299999993</v>
      </c>
      <c r="J1200" s="3">
        <f t="shared" si="78"/>
        <v>0.69814031992811665</v>
      </c>
      <c r="K1200" s="2">
        <v>95524.259890000001</v>
      </c>
      <c r="L1200" s="2">
        <v>100778.25066999999</v>
      </c>
      <c r="M1200" s="3">
        <f t="shared" si="79"/>
        <v>5.5001638181234602E-2</v>
      </c>
    </row>
    <row r="1201" spans="1:13" x14ac:dyDescent="0.2">
      <c r="A1201" s="1" t="s">
        <v>6</v>
      </c>
      <c r="B1201" s="1" t="s">
        <v>82</v>
      </c>
      <c r="C1201" s="2">
        <v>191.0153</v>
      </c>
      <c r="D1201" s="2">
        <v>7.6781499999999996</v>
      </c>
      <c r="E1201" s="3">
        <f t="shared" si="76"/>
        <v>-0.95980348171062735</v>
      </c>
      <c r="F1201" s="2">
        <v>3269.5685100000001</v>
      </c>
      <c r="G1201" s="2">
        <v>3145.6975900000002</v>
      </c>
      <c r="H1201" s="3">
        <f t="shared" si="77"/>
        <v>-3.7886014506544163E-2</v>
      </c>
      <c r="I1201" s="2">
        <v>2730.3652099999999</v>
      </c>
      <c r="J1201" s="3">
        <f t="shared" si="78"/>
        <v>0.15211605336855305</v>
      </c>
      <c r="K1201" s="2">
        <v>22775.366099999999</v>
      </c>
      <c r="L1201" s="2">
        <v>20517.382010000001</v>
      </c>
      <c r="M1201" s="3">
        <f t="shared" si="79"/>
        <v>-9.9141505786815798E-2</v>
      </c>
    </row>
    <row r="1202" spans="1:13" x14ac:dyDescent="0.2">
      <c r="A1202" s="1" t="s">
        <v>7</v>
      </c>
      <c r="B1202" s="1" t="s">
        <v>82</v>
      </c>
      <c r="C1202" s="2">
        <v>0</v>
      </c>
      <c r="D1202" s="2">
        <v>2.9489999999999999E-2</v>
      </c>
      <c r="E1202" s="3" t="str">
        <f t="shared" si="76"/>
        <v/>
      </c>
      <c r="F1202" s="2">
        <v>1.2075899999999999</v>
      </c>
      <c r="G1202" s="2">
        <v>12.89073</v>
      </c>
      <c r="H1202" s="3">
        <f t="shared" si="77"/>
        <v>9.6747571609569469</v>
      </c>
      <c r="I1202" s="2">
        <v>0</v>
      </c>
      <c r="J1202" s="3" t="str">
        <f t="shared" si="78"/>
        <v/>
      </c>
      <c r="K1202" s="2">
        <v>47.796100000000003</v>
      </c>
      <c r="L1202" s="2">
        <v>37.177689999999998</v>
      </c>
      <c r="M1202" s="3">
        <f t="shared" si="79"/>
        <v>-0.22216059469287253</v>
      </c>
    </row>
    <row r="1203" spans="1:13" x14ac:dyDescent="0.2">
      <c r="A1203" s="1" t="s">
        <v>8</v>
      </c>
      <c r="B1203" s="1" t="s">
        <v>82</v>
      </c>
      <c r="C1203" s="2">
        <v>0</v>
      </c>
      <c r="D1203" s="2">
        <v>0</v>
      </c>
      <c r="E1203" s="3" t="str">
        <f t="shared" si="76"/>
        <v/>
      </c>
      <c r="F1203" s="2">
        <v>0</v>
      </c>
      <c r="G1203" s="2">
        <v>1.0905499999999999</v>
      </c>
      <c r="H1203" s="3" t="str">
        <f t="shared" si="77"/>
        <v/>
      </c>
      <c r="I1203" s="2">
        <v>0</v>
      </c>
      <c r="J1203" s="3" t="str">
        <f t="shared" si="78"/>
        <v/>
      </c>
      <c r="K1203" s="2">
        <v>39.760669999999998</v>
      </c>
      <c r="L1203" s="2">
        <v>5.3105700000000002</v>
      </c>
      <c r="M1203" s="3">
        <f t="shared" si="79"/>
        <v>-0.86643660682780244</v>
      </c>
    </row>
    <row r="1204" spans="1:13" x14ac:dyDescent="0.2">
      <c r="A1204" s="1" t="s">
        <v>110</v>
      </c>
      <c r="B1204" s="1" t="s">
        <v>82</v>
      </c>
      <c r="C1204" s="2">
        <v>0</v>
      </c>
      <c r="D1204" s="2">
        <v>15.774229999999999</v>
      </c>
      <c r="E1204" s="3" t="str">
        <f t="shared" si="76"/>
        <v/>
      </c>
      <c r="F1204" s="2">
        <v>2580.4852299999998</v>
      </c>
      <c r="G1204" s="2">
        <v>1752.2219600000001</v>
      </c>
      <c r="H1204" s="3">
        <f t="shared" si="77"/>
        <v>-0.32097190883747073</v>
      </c>
      <c r="I1204" s="2">
        <v>1739.9888100000001</v>
      </c>
      <c r="J1204" s="3">
        <f t="shared" si="78"/>
        <v>7.0305911909858132E-3</v>
      </c>
      <c r="K1204" s="2">
        <v>17328.028279999999</v>
      </c>
      <c r="L1204" s="2">
        <v>12427.837299999999</v>
      </c>
      <c r="M1204" s="3">
        <f t="shared" si="79"/>
        <v>-0.28278987665641087</v>
      </c>
    </row>
    <row r="1205" spans="1:13" x14ac:dyDescent="0.2">
      <c r="A1205" s="1" t="s">
        <v>9</v>
      </c>
      <c r="B1205" s="1" t="s">
        <v>82</v>
      </c>
      <c r="C1205" s="2">
        <v>0</v>
      </c>
      <c r="D1205" s="2">
        <v>0</v>
      </c>
      <c r="E1205" s="3" t="str">
        <f t="shared" si="76"/>
        <v/>
      </c>
      <c r="F1205" s="2">
        <v>0</v>
      </c>
      <c r="G1205" s="2">
        <v>0</v>
      </c>
      <c r="H1205" s="3" t="str">
        <f t="shared" si="77"/>
        <v/>
      </c>
      <c r="I1205" s="2">
        <v>0</v>
      </c>
      <c r="J1205" s="3" t="str">
        <f t="shared" si="78"/>
        <v/>
      </c>
      <c r="K1205" s="2">
        <v>176.38502</v>
      </c>
      <c r="L1205" s="2">
        <v>0</v>
      </c>
      <c r="M1205" s="3">
        <f t="shared" si="79"/>
        <v>-1</v>
      </c>
    </row>
    <row r="1206" spans="1:13" x14ac:dyDescent="0.2">
      <c r="A1206" s="1" t="s">
        <v>10</v>
      </c>
      <c r="B1206" s="1" t="s">
        <v>82</v>
      </c>
      <c r="C1206" s="2">
        <v>0</v>
      </c>
      <c r="D1206" s="2">
        <v>0</v>
      </c>
      <c r="E1206" s="3" t="str">
        <f t="shared" si="76"/>
        <v/>
      </c>
      <c r="F1206" s="2">
        <v>0</v>
      </c>
      <c r="G1206" s="2">
        <v>0</v>
      </c>
      <c r="H1206" s="3" t="str">
        <f t="shared" si="77"/>
        <v/>
      </c>
      <c r="I1206" s="2">
        <v>0</v>
      </c>
      <c r="J1206" s="3" t="str">
        <f t="shared" si="78"/>
        <v/>
      </c>
      <c r="K1206" s="2">
        <v>1.5644499999999999</v>
      </c>
      <c r="L1206" s="2">
        <v>0</v>
      </c>
      <c r="M1206" s="3">
        <f t="shared" si="79"/>
        <v>-1</v>
      </c>
    </row>
    <row r="1207" spans="1:13" x14ac:dyDescent="0.2">
      <c r="A1207" s="1" t="s">
        <v>11</v>
      </c>
      <c r="B1207" s="1" t="s">
        <v>82</v>
      </c>
      <c r="C1207" s="2">
        <v>0</v>
      </c>
      <c r="D1207" s="2">
        <v>0</v>
      </c>
      <c r="E1207" s="3" t="str">
        <f t="shared" si="76"/>
        <v/>
      </c>
      <c r="F1207" s="2">
        <v>5.60276</v>
      </c>
      <c r="G1207" s="2">
        <v>4.0792599999999997</v>
      </c>
      <c r="H1207" s="3">
        <f t="shared" si="77"/>
        <v>-0.27191955393413247</v>
      </c>
      <c r="I1207" s="2">
        <v>0</v>
      </c>
      <c r="J1207" s="3" t="str">
        <f t="shared" si="78"/>
        <v/>
      </c>
      <c r="K1207" s="2">
        <v>28.600930000000002</v>
      </c>
      <c r="L1207" s="2">
        <v>21.8324</v>
      </c>
      <c r="M1207" s="3">
        <f t="shared" si="79"/>
        <v>-0.23665419271331389</v>
      </c>
    </row>
    <row r="1208" spans="1:13" x14ac:dyDescent="0.2">
      <c r="A1208" s="1" t="s">
        <v>12</v>
      </c>
      <c r="B1208" s="1" t="s">
        <v>82</v>
      </c>
      <c r="C1208" s="2">
        <v>0</v>
      </c>
      <c r="D1208" s="2">
        <v>0</v>
      </c>
      <c r="E1208" s="3" t="str">
        <f t="shared" si="76"/>
        <v/>
      </c>
      <c r="F1208" s="2">
        <v>361.18232999999998</v>
      </c>
      <c r="G1208" s="2">
        <v>266.2296</v>
      </c>
      <c r="H1208" s="3">
        <f t="shared" si="77"/>
        <v>-0.26289417314518126</v>
      </c>
      <c r="I1208" s="2">
        <v>16.741399999999999</v>
      </c>
      <c r="J1208" s="3">
        <f t="shared" si="78"/>
        <v>14.902469327535334</v>
      </c>
      <c r="K1208" s="2">
        <v>840.05735000000004</v>
      </c>
      <c r="L1208" s="2">
        <v>688.35384999999997</v>
      </c>
      <c r="M1208" s="3">
        <f t="shared" si="79"/>
        <v>-0.18058707539431695</v>
      </c>
    </row>
    <row r="1209" spans="1:13" x14ac:dyDescent="0.2">
      <c r="A1209" s="1" t="s">
        <v>13</v>
      </c>
      <c r="B1209" s="1" t="s">
        <v>82</v>
      </c>
      <c r="C1209" s="2">
        <v>0</v>
      </c>
      <c r="D1209" s="2">
        <v>0</v>
      </c>
      <c r="E1209" s="3" t="str">
        <f t="shared" si="76"/>
        <v/>
      </c>
      <c r="F1209" s="2">
        <v>22.901050000000001</v>
      </c>
      <c r="G1209" s="2">
        <v>12.95805</v>
      </c>
      <c r="H1209" s="3">
        <f t="shared" si="77"/>
        <v>-0.43417223227755941</v>
      </c>
      <c r="I1209" s="2">
        <v>3.1044</v>
      </c>
      <c r="J1209" s="3">
        <f t="shared" si="78"/>
        <v>3.1740916119056823</v>
      </c>
      <c r="K1209" s="2">
        <v>263.09395999999998</v>
      </c>
      <c r="L1209" s="2">
        <v>234.42182</v>
      </c>
      <c r="M1209" s="3">
        <f t="shared" si="79"/>
        <v>-0.10898060905693152</v>
      </c>
    </row>
    <row r="1210" spans="1:13" x14ac:dyDescent="0.2">
      <c r="A1210" s="1" t="s">
        <v>14</v>
      </c>
      <c r="B1210" s="1" t="s">
        <v>82</v>
      </c>
      <c r="C1210" s="2">
        <v>3.5818599999999998</v>
      </c>
      <c r="D1210" s="2">
        <v>0.13980999999999999</v>
      </c>
      <c r="E1210" s="3">
        <f t="shared" si="76"/>
        <v>-0.96096720698184745</v>
      </c>
      <c r="F1210" s="2">
        <v>126.87123</v>
      </c>
      <c r="G1210" s="2">
        <v>101.59516000000001</v>
      </c>
      <c r="H1210" s="3">
        <f t="shared" si="77"/>
        <v>-0.19922617602115145</v>
      </c>
      <c r="I1210" s="2">
        <v>66.994619999999998</v>
      </c>
      <c r="J1210" s="3">
        <f t="shared" si="78"/>
        <v>0.51646744171397652</v>
      </c>
      <c r="K1210" s="2">
        <v>1373.26884</v>
      </c>
      <c r="L1210" s="2">
        <v>645.98991000000001</v>
      </c>
      <c r="M1210" s="3">
        <f t="shared" si="79"/>
        <v>-0.52959690689552086</v>
      </c>
    </row>
    <row r="1211" spans="1:13" x14ac:dyDescent="0.2">
      <c r="A1211" s="1" t="s">
        <v>15</v>
      </c>
      <c r="B1211" s="1" t="s">
        <v>82</v>
      </c>
      <c r="C1211" s="2">
        <v>16.311160000000001</v>
      </c>
      <c r="D1211" s="2">
        <v>46.92953</v>
      </c>
      <c r="E1211" s="3">
        <f t="shared" si="76"/>
        <v>1.8771423982107955</v>
      </c>
      <c r="F1211" s="2">
        <v>1932.3340000000001</v>
      </c>
      <c r="G1211" s="2">
        <v>700.23724000000004</v>
      </c>
      <c r="H1211" s="3">
        <f t="shared" si="77"/>
        <v>-0.63762101168845553</v>
      </c>
      <c r="I1211" s="2">
        <v>627.68890999999996</v>
      </c>
      <c r="J1211" s="3">
        <f t="shared" si="78"/>
        <v>0.11558007293772343</v>
      </c>
      <c r="K1211" s="2">
        <v>11255.4948</v>
      </c>
      <c r="L1211" s="2">
        <v>6936.9109099999996</v>
      </c>
      <c r="M1211" s="3">
        <f t="shared" si="79"/>
        <v>-0.38368672072950538</v>
      </c>
    </row>
    <row r="1212" spans="1:13" x14ac:dyDescent="0.2">
      <c r="A1212" s="1" t="s">
        <v>16</v>
      </c>
      <c r="B1212" s="1" t="s">
        <v>82</v>
      </c>
      <c r="C1212" s="2">
        <v>0</v>
      </c>
      <c r="D1212" s="2">
        <v>0</v>
      </c>
      <c r="E1212" s="3" t="str">
        <f t="shared" si="76"/>
        <v/>
      </c>
      <c r="F1212" s="2">
        <v>18.966950000000001</v>
      </c>
      <c r="G1212" s="2">
        <v>8.6684800000000006</v>
      </c>
      <c r="H1212" s="3">
        <f t="shared" si="77"/>
        <v>-0.54296921750729554</v>
      </c>
      <c r="I1212" s="2">
        <v>0</v>
      </c>
      <c r="J1212" s="3" t="str">
        <f t="shared" si="78"/>
        <v/>
      </c>
      <c r="K1212" s="2">
        <v>213.15767</v>
      </c>
      <c r="L1212" s="2">
        <v>189.19209000000001</v>
      </c>
      <c r="M1212" s="3">
        <f t="shared" si="79"/>
        <v>-0.11243123458799298</v>
      </c>
    </row>
    <row r="1213" spans="1:13" x14ac:dyDescent="0.2">
      <c r="A1213" s="1" t="s">
        <v>17</v>
      </c>
      <c r="B1213" s="1" t="s">
        <v>82</v>
      </c>
      <c r="C1213" s="2">
        <v>65.150779999999997</v>
      </c>
      <c r="D1213" s="2">
        <v>62.96378</v>
      </c>
      <c r="E1213" s="3">
        <f t="shared" si="76"/>
        <v>-3.356828575191273E-2</v>
      </c>
      <c r="F1213" s="2">
        <v>1841.30954</v>
      </c>
      <c r="G1213" s="2">
        <v>1314.91363</v>
      </c>
      <c r="H1213" s="3">
        <f t="shared" si="77"/>
        <v>-0.28588127013125664</v>
      </c>
      <c r="I1213" s="2">
        <v>822.99801000000002</v>
      </c>
      <c r="J1213" s="3">
        <f t="shared" si="78"/>
        <v>0.5977117976263393</v>
      </c>
      <c r="K1213" s="2">
        <v>8828.5900600000004</v>
      </c>
      <c r="L1213" s="2">
        <v>6472.0372100000004</v>
      </c>
      <c r="M1213" s="3">
        <f t="shared" si="79"/>
        <v>-0.26692289867177277</v>
      </c>
    </row>
    <row r="1214" spans="1:13" x14ac:dyDescent="0.2">
      <c r="A1214" s="1" t="s">
        <v>18</v>
      </c>
      <c r="B1214" s="1" t="s">
        <v>82</v>
      </c>
      <c r="C1214" s="2">
        <v>0.75875999999999999</v>
      </c>
      <c r="D1214" s="2">
        <v>11.491250000000001</v>
      </c>
      <c r="E1214" s="3">
        <f t="shared" si="76"/>
        <v>14.144775686646636</v>
      </c>
      <c r="F1214" s="2">
        <v>104.16654</v>
      </c>
      <c r="G1214" s="2">
        <v>87.207899999999995</v>
      </c>
      <c r="H1214" s="3">
        <f t="shared" si="77"/>
        <v>-0.16280314196862067</v>
      </c>
      <c r="I1214" s="2">
        <v>187.55763999999999</v>
      </c>
      <c r="J1214" s="3">
        <f t="shared" si="78"/>
        <v>-0.53503413670592148</v>
      </c>
      <c r="K1214" s="2">
        <v>775.84903999999995</v>
      </c>
      <c r="L1214" s="2">
        <v>1190.9515100000001</v>
      </c>
      <c r="M1214" s="3">
        <f t="shared" si="79"/>
        <v>0.53502994603176957</v>
      </c>
    </row>
    <row r="1215" spans="1:13" x14ac:dyDescent="0.2">
      <c r="A1215" s="1" t="s">
        <v>19</v>
      </c>
      <c r="B1215" s="1" t="s">
        <v>82</v>
      </c>
      <c r="C1215" s="2">
        <v>0</v>
      </c>
      <c r="D1215" s="2">
        <v>0</v>
      </c>
      <c r="E1215" s="3" t="str">
        <f t="shared" si="76"/>
        <v/>
      </c>
      <c r="F1215" s="2">
        <v>2.5170300000000001</v>
      </c>
      <c r="G1215" s="2">
        <v>1.0811999999999999</v>
      </c>
      <c r="H1215" s="3">
        <f t="shared" si="77"/>
        <v>-0.57044612102358738</v>
      </c>
      <c r="I1215" s="2">
        <v>0</v>
      </c>
      <c r="J1215" s="3" t="str">
        <f t="shared" si="78"/>
        <v/>
      </c>
      <c r="K1215" s="2">
        <v>32.837290000000003</v>
      </c>
      <c r="L1215" s="2">
        <v>138.74126000000001</v>
      </c>
      <c r="M1215" s="3">
        <f t="shared" si="79"/>
        <v>3.2251129736954542</v>
      </c>
    </row>
    <row r="1216" spans="1:13" x14ac:dyDescent="0.2">
      <c r="A1216" s="1" t="s">
        <v>20</v>
      </c>
      <c r="B1216" s="1" t="s">
        <v>82</v>
      </c>
      <c r="C1216" s="2">
        <v>37.535040000000002</v>
      </c>
      <c r="D1216" s="2">
        <v>17.903449999999999</v>
      </c>
      <c r="E1216" s="3">
        <f t="shared" si="76"/>
        <v>-0.52302035644560396</v>
      </c>
      <c r="F1216" s="2">
        <v>902.67313000000001</v>
      </c>
      <c r="G1216" s="2">
        <v>1201.2265600000001</v>
      </c>
      <c r="H1216" s="3">
        <f t="shared" si="77"/>
        <v>0.33074367683903483</v>
      </c>
      <c r="I1216" s="2">
        <v>789.29458</v>
      </c>
      <c r="J1216" s="3">
        <f t="shared" si="78"/>
        <v>0.52189890876990441</v>
      </c>
      <c r="K1216" s="2">
        <v>4980.1509699999997</v>
      </c>
      <c r="L1216" s="2">
        <v>6241.4188999999997</v>
      </c>
      <c r="M1216" s="3">
        <f t="shared" si="79"/>
        <v>0.25325897499850303</v>
      </c>
    </row>
    <row r="1217" spans="1:13" x14ac:dyDescent="0.2">
      <c r="A1217" s="1" t="s">
        <v>21</v>
      </c>
      <c r="B1217" s="1" t="s">
        <v>82</v>
      </c>
      <c r="C1217" s="2">
        <v>0</v>
      </c>
      <c r="D1217" s="2">
        <v>0</v>
      </c>
      <c r="E1217" s="3" t="str">
        <f t="shared" si="76"/>
        <v/>
      </c>
      <c r="F1217" s="2">
        <v>0</v>
      </c>
      <c r="G1217" s="2">
        <v>0.35249999999999998</v>
      </c>
      <c r="H1217" s="3" t="str">
        <f t="shared" si="77"/>
        <v/>
      </c>
      <c r="I1217" s="2">
        <v>0.57977999999999996</v>
      </c>
      <c r="J1217" s="3">
        <f t="shared" si="78"/>
        <v>-0.39201076270309432</v>
      </c>
      <c r="K1217" s="2">
        <v>0.65388000000000002</v>
      </c>
      <c r="L1217" s="2">
        <v>1.0174300000000001</v>
      </c>
      <c r="M1217" s="3">
        <f t="shared" si="79"/>
        <v>0.5559888664586774</v>
      </c>
    </row>
    <row r="1218" spans="1:13" x14ac:dyDescent="0.2">
      <c r="A1218" s="1" t="s">
        <v>22</v>
      </c>
      <c r="B1218" s="1" t="s">
        <v>82</v>
      </c>
      <c r="C1218" s="2">
        <v>0.45639999999999997</v>
      </c>
      <c r="D1218" s="2">
        <v>8.5137099999999997</v>
      </c>
      <c r="E1218" s="3">
        <f t="shared" si="76"/>
        <v>17.654053461875549</v>
      </c>
      <c r="F1218" s="2">
        <v>192.13362000000001</v>
      </c>
      <c r="G1218" s="2">
        <v>195.11985999999999</v>
      </c>
      <c r="H1218" s="3">
        <f t="shared" si="77"/>
        <v>1.5542516713108245E-2</v>
      </c>
      <c r="I1218" s="2">
        <v>378.60410999999999</v>
      </c>
      <c r="J1218" s="3">
        <f t="shared" si="78"/>
        <v>-0.48463353976796508</v>
      </c>
      <c r="K1218" s="2">
        <v>1913.6469500000001</v>
      </c>
      <c r="L1218" s="2">
        <v>2674.5166199999999</v>
      </c>
      <c r="M1218" s="3">
        <f t="shared" si="79"/>
        <v>0.39760190352771163</v>
      </c>
    </row>
    <row r="1219" spans="1:13" x14ac:dyDescent="0.2">
      <c r="A1219" s="1" t="s">
        <v>23</v>
      </c>
      <c r="B1219" s="1" t="s">
        <v>82</v>
      </c>
      <c r="C1219" s="2">
        <v>0</v>
      </c>
      <c r="D1219" s="2">
        <v>0</v>
      </c>
      <c r="E1219" s="3" t="str">
        <f t="shared" si="76"/>
        <v/>
      </c>
      <c r="F1219" s="2">
        <v>273.08506</v>
      </c>
      <c r="G1219" s="2">
        <v>26.5</v>
      </c>
      <c r="H1219" s="3">
        <f t="shared" si="77"/>
        <v>-0.90296063797851112</v>
      </c>
      <c r="I1219" s="2">
        <v>55.595289999999999</v>
      </c>
      <c r="J1219" s="3">
        <f t="shared" si="78"/>
        <v>-0.52334091610997979</v>
      </c>
      <c r="K1219" s="2">
        <v>1584.6862000000001</v>
      </c>
      <c r="L1219" s="2">
        <v>620.85528999999997</v>
      </c>
      <c r="M1219" s="3">
        <f t="shared" si="79"/>
        <v>-0.60821562653855388</v>
      </c>
    </row>
    <row r="1220" spans="1:13" x14ac:dyDescent="0.2">
      <c r="A1220" s="1" t="s">
        <v>24</v>
      </c>
      <c r="B1220" s="1" t="s">
        <v>82</v>
      </c>
      <c r="C1220" s="2">
        <v>0</v>
      </c>
      <c r="D1220" s="2">
        <v>0</v>
      </c>
      <c r="E1220" s="3" t="str">
        <f t="shared" si="76"/>
        <v/>
      </c>
      <c r="F1220" s="2">
        <v>0</v>
      </c>
      <c r="G1220" s="2">
        <v>0</v>
      </c>
      <c r="H1220" s="3" t="str">
        <f t="shared" si="77"/>
        <v/>
      </c>
      <c r="I1220" s="2">
        <v>0</v>
      </c>
      <c r="J1220" s="3" t="str">
        <f t="shared" si="78"/>
        <v/>
      </c>
      <c r="K1220" s="2">
        <v>0.94281000000000004</v>
      </c>
      <c r="L1220" s="2">
        <v>12.92807</v>
      </c>
      <c r="M1220" s="3">
        <f t="shared" si="79"/>
        <v>12.712275007689778</v>
      </c>
    </row>
    <row r="1221" spans="1:13" x14ac:dyDescent="0.2">
      <c r="A1221" s="1" t="s">
        <v>25</v>
      </c>
      <c r="B1221" s="1" t="s">
        <v>82</v>
      </c>
      <c r="C1221" s="2">
        <v>0</v>
      </c>
      <c r="D1221" s="2">
        <v>0</v>
      </c>
      <c r="E1221" s="3" t="str">
        <f t="shared" si="76"/>
        <v/>
      </c>
      <c r="F1221" s="2">
        <v>1372.3933999999999</v>
      </c>
      <c r="G1221" s="2">
        <v>83.610669999999999</v>
      </c>
      <c r="H1221" s="3">
        <f t="shared" si="77"/>
        <v>-0.9390767472358873</v>
      </c>
      <c r="I1221" s="2">
        <v>25.956160000000001</v>
      </c>
      <c r="J1221" s="3">
        <f t="shared" si="78"/>
        <v>2.2212264834243585</v>
      </c>
      <c r="K1221" s="2">
        <v>3604.2180199999998</v>
      </c>
      <c r="L1221" s="2">
        <v>936.4271</v>
      </c>
      <c r="M1221" s="3">
        <f t="shared" si="79"/>
        <v>-0.7401857782177117</v>
      </c>
    </row>
    <row r="1222" spans="1:13" x14ac:dyDescent="0.2">
      <c r="A1222" s="1" t="s">
        <v>27</v>
      </c>
      <c r="B1222" s="1" t="s">
        <v>82</v>
      </c>
      <c r="C1222" s="2">
        <v>0</v>
      </c>
      <c r="D1222" s="2">
        <v>0</v>
      </c>
      <c r="E1222" s="3" t="str">
        <f t="shared" si="76"/>
        <v/>
      </c>
      <c r="F1222" s="2">
        <v>0.32562000000000002</v>
      </c>
      <c r="G1222" s="2">
        <v>0</v>
      </c>
      <c r="H1222" s="3">
        <f t="shared" si="77"/>
        <v>-1</v>
      </c>
      <c r="I1222" s="2">
        <v>0</v>
      </c>
      <c r="J1222" s="3" t="str">
        <f t="shared" si="78"/>
        <v/>
      </c>
      <c r="K1222" s="2">
        <v>19.097079999999998</v>
      </c>
      <c r="L1222" s="2">
        <v>6.13E-3</v>
      </c>
      <c r="M1222" s="3">
        <f t="shared" si="79"/>
        <v>-0.99967900851857983</v>
      </c>
    </row>
    <row r="1223" spans="1:13" x14ac:dyDescent="0.2">
      <c r="A1223" s="1" t="s">
        <v>28</v>
      </c>
      <c r="B1223" s="1" t="s">
        <v>82</v>
      </c>
      <c r="C1223" s="2">
        <v>0</v>
      </c>
      <c r="D1223" s="2">
        <v>0</v>
      </c>
      <c r="E1223" s="3" t="str">
        <f t="shared" si="76"/>
        <v/>
      </c>
      <c r="F1223" s="2">
        <v>1.3797999999999999</v>
      </c>
      <c r="G1223" s="2">
        <v>0</v>
      </c>
      <c r="H1223" s="3">
        <f t="shared" si="77"/>
        <v>-1</v>
      </c>
      <c r="I1223" s="2">
        <v>0</v>
      </c>
      <c r="J1223" s="3" t="str">
        <f t="shared" si="78"/>
        <v/>
      </c>
      <c r="K1223" s="2">
        <v>10.34859</v>
      </c>
      <c r="L1223" s="2">
        <v>0.90659999999999996</v>
      </c>
      <c r="M1223" s="3">
        <f t="shared" si="79"/>
        <v>-0.9123938623522625</v>
      </c>
    </row>
    <row r="1224" spans="1:13" x14ac:dyDescent="0.2">
      <c r="A1224" s="6" t="s">
        <v>29</v>
      </c>
      <c r="B1224" s="6" t="s">
        <v>82</v>
      </c>
      <c r="C1224" s="5">
        <v>773.52898000000005</v>
      </c>
      <c r="D1224" s="5">
        <v>910.31669999999997</v>
      </c>
      <c r="E1224" s="4">
        <f t="shared" si="76"/>
        <v>0.17683593444682555</v>
      </c>
      <c r="F1224" s="5">
        <v>25558.938849999999</v>
      </c>
      <c r="G1224" s="5">
        <v>25147.584920000001</v>
      </c>
      <c r="H1224" s="4">
        <f t="shared" si="77"/>
        <v>-1.6094327405928199E-2</v>
      </c>
      <c r="I1224" s="5">
        <v>17007.31338</v>
      </c>
      <c r="J1224" s="4">
        <f t="shared" si="78"/>
        <v>0.47863359474358091</v>
      </c>
      <c r="K1224" s="5">
        <v>172447.19959999999</v>
      </c>
      <c r="L1224" s="5">
        <v>161865.29584000001</v>
      </c>
      <c r="M1224" s="4">
        <f t="shared" si="79"/>
        <v>-6.1363152225987094E-2</v>
      </c>
    </row>
    <row r="1225" spans="1:13" x14ac:dyDescent="0.2">
      <c r="A1225" s="1" t="s">
        <v>3</v>
      </c>
      <c r="B1225" s="1" t="s">
        <v>83</v>
      </c>
      <c r="C1225" s="2">
        <v>0</v>
      </c>
      <c r="D1225" s="2">
        <v>0</v>
      </c>
      <c r="E1225" s="3" t="str">
        <f t="shared" si="76"/>
        <v/>
      </c>
      <c r="F1225" s="2">
        <v>1.7549999999999999</v>
      </c>
      <c r="G1225" s="2">
        <v>8.4246999999999996</v>
      </c>
      <c r="H1225" s="3">
        <f t="shared" si="77"/>
        <v>3.8003988603988601</v>
      </c>
      <c r="I1225" s="2">
        <v>2.7490700000000001</v>
      </c>
      <c r="J1225" s="3">
        <f t="shared" si="78"/>
        <v>2.0645636524351869</v>
      </c>
      <c r="K1225" s="2">
        <v>64.722329999999999</v>
      </c>
      <c r="L1225" s="2">
        <v>250.91228000000001</v>
      </c>
      <c r="M1225" s="3">
        <f t="shared" si="79"/>
        <v>2.8767498018071973</v>
      </c>
    </row>
    <row r="1226" spans="1:13" x14ac:dyDescent="0.2">
      <c r="A1226" s="1" t="s">
        <v>5</v>
      </c>
      <c r="B1226" s="1" t="s">
        <v>83</v>
      </c>
      <c r="C1226" s="2">
        <v>0</v>
      </c>
      <c r="D1226" s="2">
        <v>74.403880000000001</v>
      </c>
      <c r="E1226" s="3" t="str">
        <f t="shared" si="76"/>
        <v/>
      </c>
      <c r="F1226" s="2">
        <v>27.016169999999999</v>
      </c>
      <c r="G1226" s="2">
        <v>1706.5599400000001</v>
      </c>
      <c r="H1226" s="3">
        <f t="shared" si="77"/>
        <v>62.168093034652955</v>
      </c>
      <c r="I1226" s="2">
        <v>982.53674999999998</v>
      </c>
      <c r="J1226" s="3">
        <f t="shared" si="78"/>
        <v>0.73689171422850097</v>
      </c>
      <c r="K1226" s="2">
        <v>256.11342000000002</v>
      </c>
      <c r="L1226" s="2">
        <v>6979.3890000000001</v>
      </c>
      <c r="M1226" s="3">
        <f t="shared" si="79"/>
        <v>26.251164737872774</v>
      </c>
    </row>
    <row r="1227" spans="1:13" x14ac:dyDescent="0.2">
      <c r="A1227" s="1" t="s">
        <v>6</v>
      </c>
      <c r="B1227" s="1" t="s">
        <v>83</v>
      </c>
      <c r="C1227" s="2">
        <v>0</v>
      </c>
      <c r="D1227" s="2">
        <v>0</v>
      </c>
      <c r="E1227" s="3" t="str">
        <f t="shared" si="76"/>
        <v/>
      </c>
      <c r="F1227" s="2">
        <v>78.895259999999993</v>
      </c>
      <c r="G1227" s="2">
        <v>45.850940000000001</v>
      </c>
      <c r="H1227" s="3">
        <f t="shared" si="77"/>
        <v>-0.41883783639219896</v>
      </c>
      <c r="I1227" s="2">
        <v>240.42122000000001</v>
      </c>
      <c r="J1227" s="3">
        <f t="shared" si="78"/>
        <v>-0.80928913013585069</v>
      </c>
      <c r="K1227" s="2">
        <v>1153.82376</v>
      </c>
      <c r="L1227" s="2">
        <v>1079.78431</v>
      </c>
      <c r="M1227" s="3">
        <f t="shared" si="79"/>
        <v>-6.4168768720796687E-2</v>
      </c>
    </row>
    <row r="1228" spans="1:13" x14ac:dyDescent="0.2">
      <c r="A1228" s="1" t="s">
        <v>7</v>
      </c>
      <c r="B1228" s="1" t="s">
        <v>83</v>
      </c>
      <c r="C1228" s="2">
        <v>0</v>
      </c>
      <c r="D1228" s="2">
        <v>0</v>
      </c>
      <c r="E1228" s="3" t="str">
        <f t="shared" si="76"/>
        <v/>
      </c>
      <c r="F1228" s="2">
        <v>12.732849999999999</v>
      </c>
      <c r="G1228" s="2">
        <v>0.26219999999999999</v>
      </c>
      <c r="H1228" s="3">
        <f t="shared" si="77"/>
        <v>-0.97940759531448185</v>
      </c>
      <c r="I1228" s="2">
        <v>2.4459</v>
      </c>
      <c r="J1228" s="3">
        <f t="shared" si="78"/>
        <v>-0.89280019624678031</v>
      </c>
      <c r="K1228" s="2">
        <v>113.75411</v>
      </c>
      <c r="L1228" s="2">
        <v>9.8236000000000008</v>
      </c>
      <c r="M1228" s="3">
        <f t="shared" si="79"/>
        <v>-0.91364180160171793</v>
      </c>
    </row>
    <row r="1229" spans="1:13" x14ac:dyDescent="0.2">
      <c r="A1229" s="1" t="s">
        <v>8</v>
      </c>
      <c r="B1229" s="1" t="s">
        <v>83</v>
      </c>
      <c r="C1229" s="2">
        <v>0</v>
      </c>
      <c r="D1229" s="2">
        <v>0</v>
      </c>
      <c r="E1229" s="3" t="str">
        <f t="shared" si="76"/>
        <v/>
      </c>
      <c r="F1229" s="2">
        <v>0</v>
      </c>
      <c r="G1229" s="2">
        <v>0</v>
      </c>
      <c r="H1229" s="3" t="str">
        <f t="shared" si="77"/>
        <v/>
      </c>
      <c r="I1229" s="2">
        <v>1.16472</v>
      </c>
      <c r="J1229" s="3">
        <f t="shared" si="78"/>
        <v>-1</v>
      </c>
      <c r="K1229" s="2">
        <v>0.375</v>
      </c>
      <c r="L1229" s="2">
        <v>4.7119299999999997</v>
      </c>
      <c r="M1229" s="3">
        <f t="shared" si="79"/>
        <v>11.565146666666665</v>
      </c>
    </row>
    <row r="1230" spans="1:13" x14ac:dyDescent="0.2">
      <c r="A1230" s="1" t="s">
        <v>110</v>
      </c>
      <c r="B1230" s="1" t="s">
        <v>83</v>
      </c>
      <c r="C1230" s="2">
        <v>67.545100000000005</v>
      </c>
      <c r="D1230" s="2">
        <v>0</v>
      </c>
      <c r="E1230" s="3">
        <f t="shared" si="76"/>
        <v>-1</v>
      </c>
      <c r="F1230" s="2">
        <v>737.88752999999997</v>
      </c>
      <c r="G1230" s="2">
        <v>867.57154000000003</v>
      </c>
      <c r="H1230" s="3">
        <f t="shared" si="77"/>
        <v>0.1757503748572633</v>
      </c>
      <c r="I1230" s="2">
        <v>326.30162999999999</v>
      </c>
      <c r="J1230" s="3">
        <f t="shared" si="78"/>
        <v>1.6588023479993037</v>
      </c>
      <c r="K1230" s="2">
        <v>3233.8413799999998</v>
      </c>
      <c r="L1230" s="2">
        <v>5922.2524700000004</v>
      </c>
      <c r="M1230" s="3">
        <f t="shared" si="79"/>
        <v>0.83133672128346658</v>
      </c>
    </row>
    <row r="1231" spans="1:13" x14ac:dyDescent="0.2">
      <c r="A1231" s="1" t="s">
        <v>9</v>
      </c>
      <c r="B1231" s="1" t="s">
        <v>83</v>
      </c>
      <c r="C1231" s="2">
        <v>0</v>
      </c>
      <c r="D1231" s="2">
        <v>0</v>
      </c>
      <c r="E1231" s="3" t="str">
        <f t="shared" si="76"/>
        <v/>
      </c>
      <c r="F1231" s="2">
        <v>104.59166999999999</v>
      </c>
      <c r="G1231" s="2">
        <v>83.551850000000002</v>
      </c>
      <c r="H1231" s="3">
        <f t="shared" si="77"/>
        <v>-0.20116152653457009</v>
      </c>
      <c r="I1231" s="2">
        <v>422.08120000000002</v>
      </c>
      <c r="J1231" s="3">
        <f t="shared" si="78"/>
        <v>-0.80204792348012655</v>
      </c>
      <c r="K1231" s="2">
        <v>3298.59611</v>
      </c>
      <c r="L1231" s="2">
        <v>2781.0178700000001</v>
      </c>
      <c r="M1231" s="3">
        <f t="shared" si="79"/>
        <v>-0.15690864317426234</v>
      </c>
    </row>
    <row r="1232" spans="1:13" x14ac:dyDescent="0.2">
      <c r="A1232" s="1" t="s">
        <v>11</v>
      </c>
      <c r="B1232" s="1" t="s">
        <v>83</v>
      </c>
      <c r="C1232" s="2">
        <v>0</v>
      </c>
      <c r="D1232" s="2">
        <v>0</v>
      </c>
      <c r="E1232" s="3" t="str">
        <f t="shared" si="76"/>
        <v/>
      </c>
      <c r="F1232" s="2">
        <v>0</v>
      </c>
      <c r="G1232" s="2">
        <v>13.99953</v>
      </c>
      <c r="H1232" s="3" t="str">
        <f t="shared" si="77"/>
        <v/>
      </c>
      <c r="I1232" s="2">
        <v>15.707649999999999</v>
      </c>
      <c r="J1232" s="3">
        <f t="shared" si="78"/>
        <v>-0.10874446527647352</v>
      </c>
      <c r="K1232" s="2">
        <v>42.51793</v>
      </c>
      <c r="L1232" s="2">
        <v>109.92431000000001</v>
      </c>
      <c r="M1232" s="3">
        <f t="shared" si="79"/>
        <v>1.5853636336482047</v>
      </c>
    </row>
    <row r="1233" spans="1:13" x14ac:dyDescent="0.2">
      <c r="A1233" s="1" t="s">
        <v>12</v>
      </c>
      <c r="B1233" s="1" t="s">
        <v>83</v>
      </c>
      <c r="C1233" s="2">
        <v>258.79953999999998</v>
      </c>
      <c r="D1233" s="2">
        <v>879.27695000000006</v>
      </c>
      <c r="E1233" s="3">
        <f t="shared" si="76"/>
        <v>2.3975213016220978</v>
      </c>
      <c r="F1233" s="2">
        <v>11633.61037</v>
      </c>
      <c r="G1233" s="2">
        <v>11564.335370000001</v>
      </c>
      <c r="H1233" s="3">
        <f t="shared" si="77"/>
        <v>-5.9547292540105268E-3</v>
      </c>
      <c r="I1233" s="2">
        <v>6893.2177899999997</v>
      </c>
      <c r="J1233" s="3">
        <f t="shared" si="78"/>
        <v>0.67763963395678539</v>
      </c>
      <c r="K1233" s="2">
        <v>70981.260009999998</v>
      </c>
      <c r="L1233" s="2">
        <v>62668.513290000003</v>
      </c>
      <c r="M1233" s="3">
        <f t="shared" si="79"/>
        <v>-0.11711185063253138</v>
      </c>
    </row>
    <row r="1234" spans="1:13" x14ac:dyDescent="0.2">
      <c r="A1234" s="1" t="s">
        <v>13</v>
      </c>
      <c r="B1234" s="1" t="s">
        <v>83</v>
      </c>
      <c r="C1234" s="2">
        <v>23.455300000000001</v>
      </c>
      <c r="D1234" s="2">
        <v>60.266150000000003</v>
      </c>
      <c r="E1234" s="3">
        <f t="shared" si="76"/>
        <v>1.5694043563714812</v>
      </c>
      <c r="F1234" s="2">
        <v>389.76974999999999</v>
      </c>
      <c r="G1234" s="2">
        <v>827.67402000000004</v>
      </c>
      <c r="H1234" s="3">
        <f t="shared" si="77"/>
        <v>1.123494755557608</v>
      </c>
      <c r="I1234" s="2">
        <v>521.76026000000002</v>
      </c>
      <c r="J1234" s="3">
        <f t="shared" si="78"/>
        <v>0.58631096204988853</v>
      </c>
      <c r="K1234" s="2">
        <v>6080.68127</v>
      </c>
      <c r="L1234" s="2">
        <v>5210.3459700000003</v>
      </c>
      <c r="M1234" s="3">
        <f t="shared" si="79"/>
        <v>-0.14313121529555184</v>
      </c>
    </row>
    <row r="1235" spans="1:13" x14ac:dyDescent="0.2">
      <c r="A1235" s="1" t="s">
        <v>14</v>
      </c>
      <c r="B1235" s="1" t="s">
        <v>83</v>
      </c>
      <c r="C1235" s="2">
        <v>0</v>
      </c>
      <c r="D1235" s="2">
        <v>0</v>
      </c>
      <c r="E1235" s="3" t="str">
        <f t="shared" si="76"/>
        <v/>
      </c>
      <c r="F1235" s="2">
        <v>72.251990000000006</v>
      </c>
      <c r="G1235" s="2">
        <v>1.3528899999999999</v>
      </c>
      <c r="H1235" s="3">
        <f t="shared" si="77"/>
        <v>-0.98127539462926905</v>
      </c>
      <c r="I1235" s="2">
        <v>59.890749999999997</v>
      </c>
      <c r="J1235" s="3">
        <f t="shared" si="78"/>
        <v>-0.97741070198653379</v>
      </c>
      <c r="K1235" s="2">
        <v>602.76959999999997</v>
      </c>
      <c r="L1235" s="2">
        <v>365.8347</v>
      </c>
      <c r="M1235" s="3">
        <f t="shared" si="79"/>
        <v>-0.39307705630808187</v>
      </c>
    </row>
    <row r="1236" spans="1:13" x14ac:dyDescent="0.2">
      <c r="A1236" s="1" t="s">
        <v>15</v>
      </c>
      <c r="B1236" s="1" t="s">
        <v>83</v>
      </c>
      <c r="C1236" s="2">
        <v>0</v>
      </c>
      <c r="D1236" s="2">
        <v>18.709949999999999</v>
      </c>
      <c r="E1236" s="3" t="str">
        <f t="shared" si="76"/>
        <v/>
      </c>
      <c r="F1236" s="2">
        <v>621.39273000000003</v>
      </c>
      <c r="G1236" s="2">
        <v>261.89465999999999</v>
      </c>
      <c r="H1236" s="3">
        <f t="shared" si="77"/>
        <v>-0.57853600894236412</v>
      </c>
      <c r="I1236" s="2">
        <v>89.284719999999993</v>
      </c>
      <c r="J1236" s="3">
        <f t="shared" si="78"/>
        <v>1.9332528567038123</v>
      </c>
      <c r="K1236" s="2">
        <v>2558.0990400000001</v>
      </c>
      <c r="L1236" s="2">
        <v>1060.37041</v>
      </c>
      <c r="M1236" s="3">
        <f t="shared" si="79"/>
        <v>-0.58548500530300029</v>
      </c>
    </row>
    <row r="1237" spans="1:13" x14ac:dyDescent="0.2">
      <c r="A1237" s="1" t="s">
        <v>16</v>
      </c>
      <c r="B1237" s="1" t="s">
        <v>83</v>
      </c>
      <c r="C1237" s="2">
        <v>247.17653999999999</v>
      </c>
      <c r="D1237" s="2">
        <v>275.33206000000001</v>
      </c>
      <c r="E1237" s="3">
        <f t="shared" si="76"/>
        <v>0.1139085448805135</v>
      </c>
      <c r="F1237" s="2">
        <v>5503.4797099999996</v>
      </c>
      <c r="G1237" s="2">
        <v>6061.7681700000003</v>
      </c>
      <c r="H1237" s="3">
        <f t="shared" si="77"/>
        <v>0.10144281244202147</v>
      </c>
      <c r="I1237" s="2">
        <v>5014.2941899999996</v>
      </c>
      <c r="J1237" s="3">
        <f t="shared" si="78"/>
        <v>0.20889759162694865</v>
      </c>
      <c r="K1237" s="2">
        <v>71943.044999999998</v>
      </c>
      <c r="L1237" s="2">
        <v>72429.038449999993</v>
      </c>
      <c r="M1237" s="3">
        <f t="shared" si="79"/>
        <v>6.755252714143456E-3</v>
      </c>
    </row>
    <row r="1238" spans="1:13" x14ac:dyDescent="0.2">
      <c r="A1238" s="1" t="s">
        <v>17</v>
      </c>
      <c r="B1238" s="1" t="s">
        <v>83</v>
      </c>
      <c r="C1238" s="2">
        <v>0</v>
      </c>
      <c r="D1238" s="2">
        <v>0</v>
      </c>
      <c r="E1238" s="3" t="str">
        <f t="shared" si="76"/>
        <v/>
      </c>
      <c r="F1238" s="2">
        <v>229.87260000000001</v>
      </c>
      <c r="G1238" s="2">
        <v>52.523980000000002</v>
      </c>
      <c r="H1238" s="3">
        <f t="shared" si="77"/>
        <v>-0.77150830503504986</v>
      </c>
      <c r="I1238" s="2">
        <v>220.90651</v>
      </c>
      <c r="J1238" s="3">
        <f t="shared" si="78"/>
        <v>-0.76223434972559212</v>
      </c>
      <c r="K1238" s="2">
        <v>1155.6217300000001</v>
      </c>
      <c r="L1238" s="2">
        <v>562.01586999999995</v>
      </c>
      <c r="M1238" s="3">
        <f t="shared" si="79"/>
        <v>-0.51366796295877903</v>
      </c>
    </row>
    <row r="1239" spans="1:13" x14ac:dyDescent="0.2">
      <c r="A1239" s="1" t="s">
        <v>18</v>
      </c>
      <c r="B1239" s="1" t="s">
        <v>83</v>
      </c>
      <c r="C1239" s="2">
        <v>68.599999999999994</v>
      </c>
      <c r="D1239" s="2">
        <v>0</v>
      </c>
      <c r="E1239" s="3">
        <f t="shared" si="76"/>
        <v>-1</v>
      </c>
      <c r="F1239" s="2">
        <v>473.33526000000001</v>
      </c>
      <c r="G1239" s="2">
        <v>885.36690999999996</v>
      </c>
      <c r="H1239" s="3">
        <f t="shared" si="77"/>
        <v>0.8704858581631969</v>
      </c>
      <c r="I1239" s="2">
        <v>211.43285</v>
      </c>
      <c r="J1239" s="3">
        <f t="shared" si="78"/>
        <v>3.1874614564387702</v>
      </c>
      <c r="K1239" s="2">
        <v>3075.4185900000002</v>
      </c>
      <c r="L1239" s="2">
        <v>4829.3678499999996</v>
      </c>
      <c r="M1239" s="3">
        <f t="shared" si="79"/>
        <v>0.57031236843762434</v>
      </c>
    </row>
    <row r="1240" spans="1:13" x14ac:dyDescent="0.2">
      <c r="A1240" s="1" t="s">
        <v>19</v>
      </c>
      <c r="B1240" s="1" t="s">
        <v>83</v>
      </c>
      <c r="C1240" s="2">
        <v>0</v>
      </c>
      <c r="D1240" s="2">
        <v>0</v>
      </c>
      <c r="E1240" s="3" t="str">
        <f t="shared" si="76"/>
        <v/>
      </c>
      <c r="F1240" s="2">
        <v>29.604849999999999</v>
      </c>
      <c r="G1240" s="2">
        <v>628.35134000000005</v>
      </c>
      <c r="H1240" s="3">
        <f t="shared" si="77"/>
        <v>20.224608130086796</v>
      </c>
      <c r="I1240" s="2">
        <v>568.79593</v>
      </c>
      <c r="J1240" s="3">
        <f t="shared" si="78"/>
        <v>0.10470435328185279</v>
      </c>
      <c r="K1240" s="2">
        <v>1346.5355500000001</v>
      </c>
      <c r="L1240" s="2">
        <v>1927.55467</v>
      </c>
      <c r="M1240" s="3">
        <f t="shared" si="79"/>
        <v>0.43149185329715212</v>
      </c>
    </row>
    <row r="1241" spans="1:13" x14ac:dyDescent="0.2">
      <c r="A1241" s="1" t="s">
        <v>20</v>
      </c>
      <c r="B1241" s="1" t="s">
        <v>83</v>
      </c>
      <c r="C1241" s="2">
        <v>0</v>
      </c>
      <c r="D1241" s="2">
        <v>14.39</v>
      </c>
      <c r="E1241" s="3" t="str">
        <f t="shared" si="76"/>
        <v/>
      </c>
      <c r="F1241" s="2">
        <v>46.2438</v>
      </c>
      <c r="G1241" s="2">
        <v>943.65827999999999</v>
      </c>
      <c r="H1241" s="3">
        <f t="shared" si="77"/>
        <v>19.40615779845082</v>
      </c>
      <c r="I1241" s="2">
        <v>421.34690999999998</v>
      </c>
      <c r="J1241" s="3">
        <f t="shared" si="78"/>
        <v>1.2396231172076235</v>
      </c>
      <c r="K1241" s="2">
        <v>1584.5034599999999</v>
      </c>
      <c r="L1241" s="2">
        <v>2645.4742099999999</v>
      </c>
      <c r="M1241" s="3">
        <f t="shared" si="79"/>
        <v>0.66959194270235289</v>
      </c>
    </row>
    <row r="1242" spans="1:13" x14ac:dyDescent="0.2">
      <c r="A1242" s="1" t="s">
        <v>21</v>
      </c>
      <c r="B1242" s="1" t="s">
        <v>83</v>
      </c>
      <c r="C1242" s="2">
        <v>0</v>
      </c>
      <c r="D1242" s="2">
        <v>0</v>
      </c>
      <c r="E1242" s="3" t="str">
        <f t="shared" si="76"/>
        <v/>
      </c>
      <c r="F1242" s="2">
        <v>0</v>
      </c>
      <c r="G1242" s="2">
        <v>0</v>
      </c>
      <c r="H1242" s="3" t="str">
        <f t="shared" si="77"/>
        <v/>
      </c>
      <c r="I1242" s="2">
        <v>0</v>
      </c>
      <c r="J1242" s="3" t="str">
        <f t="shared" si="78"/>
        <v/>
      </c>
      <c r="K1242" s="2">
        <v>0</v>
      </c>
      <c r="L1242" s="2">
        <v>0</v>
      </c>
      <c r="M1242" s="3" t="str">
        <f t="shared" si="79"/>
        <v/>
      </c>
    </row>
    <row r="1243" spans="1:13" x14ac:dyDescent="0.2">
      <c r="A1243" s="1" t="s">
        <v>22</v>
      </c>
      <c r="B1243" s="1" t="s">
        <v>83</v>
      </c>
      <c r="C1243" s="2">
        <v>2.1</v>
      </c>
      <c r="D1243" s="2">
        <v>0</v>
      </c>
      <c r="E1243" s="3">
        <f t="shared" si="76"/>
        <v>-1</v>
      </c>
      <c r="F1243" s="2">
        <v>8.8561099999999993</v>
      </c>
      <c r="G1243" s="2">
        <v>13.656029999999999</v>
      </c>
      <c r="H1243" s="3">
        <f t="shared" si="77"/>
        <v>0.54198965460004445</v>
      </c>
      <c r="I1243" s="2">
        <v>0.34144999999999998</v>
      </c>
      <c r="J1243" s="3">
        <f t="shared" si="78"/>
        <v>38.994230487626304</v>
      </c>
      <c r="K1243" s="2">
        <v>36.041269999999997</v>
      </c>
      <c r="L1243" s="2">
        <v>164.52386999999999</v>
      </c>
      <c r="M1243" s="3">
        <f t="shared" si="79"/>
        <v>3.5648743787330472</v>
      </c>
    </row>
    <row r="1244" spans="1:13" x14ac:dyDescent="0.2">
      <c r="A1244" s="1" t="s">
        <v>23</v>
      </c>
      <c r="B1244" s="1" t="s">
        <v>83</v>
      </c>
      <c r="C1244" s="2">
        <v>0</v>
      </c>
      <c r="D1244" s="2">
        <v>369.32506999999998</v>
      </c>
      <c r="E1244" s="3" t="str">
        <f t="shared" si="76"/>
        <v/>
      </c>
      <c r="F1244" s="2">
        <v>564.82632999999998</v>
      </c>
      <c r="G1244" s="2">
        <v>7263.2909099999997</v>
      </c>
      <c r="H1244" s="3">
        <f t="shared" si="77"/>
        <v>11.859334850767315</v>
      </c>
      <c r="I1244" s="2">
        <v>4774.5109599999996</v>
      </c>
      <c r="J1244" s="3">
        <f t="shared" si="78"/>
        <v>0.52126384688412153</v>
      </c>
      <c r="K1244" s="2">
        <v>6152.0221799999999</v>
      </c>
      <c r="L1244" s="2">
        <v>19985.809239999999</v>
      </c>
      <c r="M1244" s="3">
        <f t="shared" si="79"/>
        <v>2.2486568895952841</v>
      </c>
    </row>
    <row r="1245" spans="1:13" x14ac:dyDescent="0.2">
      <c r="A1245" s="1" t="s">
        <v>24</v>
      </c>
      <c r="B1245" s="1" t="s">
        <v>83</v>
      </c>
      <c r="C1245" s="2">
        <v>0</v>
      </c>
      <c r="D1245" s="2">
        <v>0</v>
      </c>
      <c r="E1245" s="3" t="str">
        <f t="shared" ref="E1245:E1306" si="80">IF(C1245=0,"",(D1245/C1245-1))</f>
        <v/>
      </c>
      <c r="F1245" s="2">
        <v>0</v>
      </c>
      <c r="G1245" s="2">
        <v>0</v>
      </c>
      <c r="H1245" s="3" t="str">
        <f t="shared" ref="H1245:H1306" si="81">IF(F1245=0,"",(G1245/F1245-1))</f>
        <v/>
      </c>
      <c r="I1245" s="2">
        <v>0</v>
      </c>
      <c r="J1245" s="3" t="str">
        <f t="shared" ref="J1245:J1306" si="82">IF(I1245=0,"",(G1245/I1245-1))</f>
        <v/>
      </c>
      <c r="K1245" s="2">
        <v>0</v>
      </c>
      <c r="L1245" s="2">
        <v>102.04776</v>
      </c>
      <c r="M1245" s="3" t="str">
        <f t="shared" ref="M1245:M1306" si="83">IF(K1245=0,"",(L1245/K1245-1))</f>
        <v/>
      </c>
    </row>
    <row r="1246" spans="1:13" x14ac:dyDescent="0.2">
      <c r="A1246" s="1" t="s">
        <v>25</v>
      </c>
      <c r="B1246" s="1" t="s">
        <v>83</v>
      </c>
      <c r="C1246" s="2">
        <v>32.10577</v>
      </c>
      <c r="D1246" s="2">
        <v>0</v>
      </c>
      <c r="E1246" s="3">
        <f t="shared" si="80"/>
        <v>-1</v>
      </c>
      <c r="F1246" s="2">
        <v>2020.30385</v>
      </c>
      <c r="G1246" s="2">
        <v>1119.1071199999999</v>
      </c>
      <c r="H1246" s="3">
        <f t="shared" si="81"/>
        <v>-0.44606989686229626</v>
      </c>
      <c r="I1246" s="2">
        <v>1669.62213</v>
      </c>
      <c r="J1246" s="3">
        <f t="shared" si="82"/>
        <v>-0.32972431312946249</v>
      </c>
      <c r="K1246" s="2">
        <v>15424.71466</v>
      </c>
      <c r="L1246" s="2">
        <v>12026.411770000001</v>
      </c>
      <c r="M1246" s="3">
        <f t="shared" si="83"/>
        <v>-0.22031544601681463</v>
      </c>
    </row>
    <row r="1247" spans="1:13" x14ac:dyDescent="0.2">
      <c r="A1247" s="1" t="s">
        <v>26</v>
      </c>
      <c r="B1247" s="1" t="s">
        <v>83</v>
      </c>
      <c r="C1247" s="2">
        <v>0</v>
      </c>
      <c r="D1247" s="2">
        <v>0</v>
      </c>
      <c r="E1247" s="3" t="str">
        <f t="shared" si="80"/>
        <v/>
      </c>
      <c r="F1247" s="2">
        <v>0</v>
      </c>
      <c r="G1247" s="2">
        <v>1.3140099999999999</v>
      </c>
      <c r="H1247" s="3" t="str">
        <f t="shared" si="81"/>
        <v/>
      </c>
      <c r="I1247" s="2">
        <v>1.06393</v>
      </c>
      <c r="J1247" s="3">
        <f t="shared" si="82"/>
        <v>0.2350530580019361</v>
      </c>
      <c r="K1247" s="2">
        <v>0</v>
      </c>
      <c r="L1247" s="2">
        <v>11.2079</v>
      </c>
      <c r="M1247" s="3" t="str">
        <f t="shared" si="83"/>
        <v/>
      </c>
    </row>
    <row r="1248" spans="1:13" x14ac:dyDescent="0.2">
      <c r="A1248" s="1" t="s">
        <v>27</v>
      </c>
      <c r="B1248" s="1" t="s">
        <v>83</v>
      </c>
      <c r="C1248" s="2">
        <v>0</v>
      </c>
      <c r="D1248" s="2">
        <v>2.1739999999999999</v>
      </c>
      <c r="E1248" s="3" t="str">
        <f t="shared" si="80"/>
        <v/>
      </c>
      <c r="F1248" s="2">
        <v>1302.3267599999999</v>
      </c>
      <c r="G1248" s="2">
        <v>1499.0340200000001</v>
      </c>
      <c r="H1248" s="3">
        <f t="shared" si="81"/>
        <v>0.15104293794899837</v>
      </c>
      <c r="I1248" s="2">
        <v>286.02672999999999</v>
      </c>
      <c r="J1248" s="3">
        <f t="shared" si="82"/>
        <v>4.2408878708643769</v>
      </c>
      <c r="K1248" s="2">
        <v>5404.4514900000004</v>
      </c>
      <c r="L1248" s="2">
        <v>2007.44623</v>
      </c>
      <c r="M1248" s="3">
        <f t="shared" si="83"/>
        <v>-0.62855689726988373</v>
      </c>
    </row>
    <row r="1249" spans="1:13" x14ac:dyDescent="0.2">
      <c r="A1249" s="1" t="s">
        <v>28</v>
      </c>
      <c r="B1249" s="1" t="s">
        <v>83</v>
      </c>
      <c r="C1249" s="2">
        <v>0</v>
      </c>
      <c r="D1249" s="2">
        <v>0</v>
      </c>
      <c r="E1249" s="3" t="str">
        <f t="shared" si="80"/>
        <v/>
      </c>
      <c r="F1249" s="2">
        <v>0</v>
      </c>
      <c r="G1249" s="2">
        <v>0</v>
      </c>
      <c r="H1249" s="3" t="str">
        <f t="shared" si="81"/>
        <v/>
      </c>
      <c r="I1249" s="2">
        <v>0</v>
      </c>
      <c r="J1249" s="3" t="str">
        <f t="shared" si="82"/>
        <v/>
      </c>
      <c r="K1249" s="2">
        <v>0</v>
      </c>
      <c r="L1249" s="2">
        <v>12.83825</v>
      </c>
      <c r="M1249" s="3" t="str">
        <f t="shared" si="83"/>
        <v/>
      </c>
    </row>
    <row r="1250" spans="1:13" x14ac:dyDescent="0.2">
      <c r="A1250" s="6" t="s">
        <v>29</v>
      </c>
      <c r="B1250" s="6" t="s">
        <v>83</v>
      </c>
      <c r="C1250" s="5">
        <v>699.78224999999998</v>
      </c>
      <c r="D1250" s="5">
        <v>1693.87806</v>
      </c>
      <c r="E1250" s="4">
        <f t="shared" si="80"/>
        <v>1.4205787728968549</v>
      </c>
      <c r="F1250" s="5">
        <v>23858.75259</v>
      </c>
      <c r="G1250" s="5">
        <v>33899.777549999999</v>
      </c>
      <c r="H1250" s="4">
        <f t="shared" si="81"/>
        <v>0.42085288919121977</v>
      </c>
      <c r="I1250" s="5">
        <v>22725.903249999999</v>
      </c>
      <c r="J1250" s="4">
        <f t="shared" si="82"/>
        <v>0.49168009636756671</v>
      </c>
      <c r="K1250" s="5">
        <v>194508.90789</v>
      </c>
      <c r="L1250" s="5">
        <v>203259.29576000001</v>
      </c>
      <c r="M1250" s="4">
        <f t="shared" si="83"/>
        <v>4.4987080360086029E-2</v>
      </c>
    </row>
    <row r="1251" spans="1:13" x14ac:dyDescent="0.2">
      <c r="A1251" s="1" t="s">
        <v>3</v>
      </c>
      <c r="B1251" s="1" t="s">
        <v>84</v>
      </c>
      <c r="C1251" s="2">
        <v>52.545940000000002</v>
      </c>
      <c r="D1251" s="2">
        <v>45.025790000000001</v>
      </c>
      <c r="E1251" s="3">
        <f t="shared" si="80"/>
        <v>-0.14311571931152056</v>
      </c>
      <c r="F1251" s="2">
        <v>1574.91815</v>
      </c>
      <c r="G1251" s="2">
        <v>1670.16515</v>
      </c>
      <c r="H1251" s="3">
        <f t="shared" si="81"/>
        <v>6.0477428620655749E-2</v>
      </c>
      <c r="I1251" s="2">
        <v>1756.39654</v>
      </c>
      <c r="J1251" s="3">
        <f t="shared" si="82"/>
        <v>-4.9095627346202764E-2</v>
      </c>
      <c r="K1251" s="2">
        <v>16188.583140000001</v>
      </c>
      <c r="L1251" s="2">
        <v>13686.029060000001</v>
      </c>
      <c r="M1251" s="3">
        <f t="shared" si="83"/>
        <v>-0.1545875916599827</v>
      </c>
    </row>
    <row r="1252" spans="1:13" x14ac:dyDescent="0.2">
      <c r="A1252" s="1" t="s">
        <v>5</v>
      </c>
      <c r="B1252" s="1" t="s">
        <v>84</v>
      </c>
      <c r="C1252" s="2">
        <v>97.921340000000001</v>
      </c>
      <c r="D1252" s="2">
        <v>0</v>
      </c>
      <c r="E1252" s="3">
        <f t="shared" si="80"/>
        <v>-1</v>
      </c>
      <c r="F1252" s="2">
        <v>3171.2582000000002</v>
      </c>
      <c r="G1252" s="2">
        <v>5920.0312599999997</v>
      </c>
      <c r="H1252" s="3">
        <f t="shared" si="81"/>
        <v>0.86677680801897483</v>
      </c>
      <c r="I1252" s="2">
        <v>5229.0235199999997</v>
      </c>
      <c r="J1252" s="3">
        <f t="shared" si="82"/>
        <v>0.13214852397527554</v>
      </c>
      <c r="K1252" s="2">
        <v>19270.415089999999</v>
      </c>
      <c r="L1252" s="2">
        <v>35471.270989999997</v>
      </c>
      <c r="M1252" s="3">
        <f t="shared" si="83"/>
        <v>0.84071130924455861</v>
      </c>
    </row>
    <row r="1253" spans="1:13" x14ac:dyDescent="0.2">
      <c r="A1253" s="1" t="s">
        <v>6</v>
      </c>
      <c r="B1253" s="1" t="s">
        <v>84</v>
      </c>
      <c r="C1253" s="2">
        <v>144.01902000000001</v>
      </c>
      <c r="D1253" s="2">
        <v>202.77453</v>
      </c>
      <c r="E1253" s="3">
        <f t="shared" si="80"/>
        <v>0.40797048889792453</v>
      </c>
      <c r="F1253" s="2">
        <v>6520.9495500000003</v>
      </c>
      <c r="G1253" s="2">
        <v>6799.3353699999998</v>
      </c>
      <c r="H1253" s="3">
        <f t="shared" si="81"/>
        <v>4.2690994289320772E-2</v>
      </c>
      <c r="I1253" s="2">
        <v>4293.0389599999999</v>
      </c>
      <c r="J1253" s="3">
        <f t="shared" si="82"/>
        <v>0.58380472046775922</v>
      </c>
      <c r="K1253" s="2">
        <v>46769.754589999997</v>
      </c>
      <c r="L1253" s="2">
        <v>41918.40251</v>
      </c>
      <c r="M1253" s="3">
        <f t="shared" si="83"/>
        <v>-0.10372840572991338</v>
      </c>
    </row>
    <row r="1254" spans="1:13" x14ac:dyDescent="0.2">
      <c r="A1254" s="1" t="s">
        <v>7</v>
      </c>
      <c r="B1254" s="1" t="s">
        <v>84</v>
      </c>
      <c r="C1254" s="2">
        <v>8.0063600000000008</v>
      </c>
      <c r="D1254" s="2">
        <v>0</v>
      </c>
      <c r="E1254" s="3">
        <f t="shared" si="80"/>
        <v>-1</v>
      </c>
      <c r="F1254" s="2">
        <v>536.06523000000004</v>
      </c>
      <c r="G1254" s="2">
        <v>562.60684000000003</v>
      </c>
      <c r="H1254" s="3">
        <f t="shared" si="81"/>
        <v>4.9511903616654918E-2</v>
      </c>
      <c r="I1254" s="2">
        <v>257.97039999999998</v>
      </c>
      <c r="J1254" s="3">
        <f t="shared" si="82"/>
        <v>1.1808968780914402</v>
      </c>
      <c r="K1254" s="2">
        <v>5376.8463099999999</v>
      </c>
      <c r="L1254" s="2">
        <v>4367.6913500000001</v>
      </c>
      <c r="M1254" s="3">
        <f t="shared" si="83"/>
        <v>-0.18768529019011515</v>
      </c>
    </row>
    <row r="1255" spans="1:13" x14ac:dyDescent="0.2">
      <c r="A1255" s="1" t="s">
        <v>8</v>
      </c>
      <c r="B1255" s="1" t="s">
        <v>84</v>
      </c>
      <c r="C1255" s="2">
        <v>0</v>
      </c>
      <c r="D1255" s="2">
        <v>0</v>
      </c>
      <c r="E1255" s="3" t="str">
        <f t="shared" si="80"/>
        <v/>
      </c>
      <c r="F1255" s="2">
        <v>54.751980000000003</v>
      </c>
      <c r="G1255" s="2">
        <v>76.514039999999994</v>
      </c>
      <c r="H1255" s="3">
        <f t="shared" si="81"/>
        <v>0.39746617382604232</v>
      </c>
      <c r="I1255" s="2">
        <v>80.760909999999996</v>
      </c>
      <c r="J1255" s="3">
        <f t="shared" si="82"/>
        <v>-5.2585712568122389E-2</v>
      </c>
      <c r="K1255" s="2">
        <v>229.26512</v>
      </c>
      <c r="L1255" s="2">
        <v>314.1617</v>
      </c>
      <c r="M1255" s="3">
        <f t="shared" si="83"/>
        <v>0.37029871792098157</v>
      </c>
    </row>
    <row r="1256" spans="1:13" x14ac:dyDescent="0.2">
      <c r="A1256" s="1" t="s">
        <v>110</v>
      </c>
      <c r="B1256" s="1" t="s">
        <v>84</v>
      </c>
      <c r="C1256" s="2">
        <v>10692.60318</v>
      </c>
      <c r="D1256" s="2">
        <v>9823.7418400000006</v>
      </c>
      <c r="E1256" s="3">
        <f t="shared" si="80"/>
        <v>-8.1258167480222521E-2</v>
      </c>
      <c r="F1256" s="2">
        <v>144217.83446000001</v>
      </c>
      <c r="G1256" s="2">
        <v>171904.99359</v>
      </c>
      <c r="H1256" s="3">
        <f t="shared" si="81"/>
        <v>0.19198152041091165</v>
      </c>
      <c r="I1256" s="2">
        <v>130739.55493</v>
      </c>
      <c r="J1256" s="3">
        <f t="shared" si="82"/>
        <v>0.31486598437665347</v>
      </c>
      <c r="K1256" s="2">
        <v>1255216.4759500001</v>
      </c>
      <c r="L1256" s="2">
        <v>1176369.86827</v>
      </c>
      <c r="M1256" s="3">
        <f t="shared" si="83"/>
        <v>-6.2815147180350528E-2</v>
      </c>
    </row>
    <row r="1257" spans="1:13" x14ac:dyDescent="0.2">
      <c r="A1257" s="1" t="s">
        <v>9</v>
      </c>
      <c r="B1257" s="1" t="s">
        <v>84</v>
      </c>
      <c r="C1257" s="2">
        <v>0</v>
      </c>
      <c r="D1257" s="2">
        <v>0</v>
      </c>
      <c r="E1257" s="3" t="str">
        <f t="shared" si="80"/>
        <v/>
      </c>
      <c r="F1257" s="2">
        <v>0</v>
      </c>
      <c r="G1257" s="2">
        <v>0</v>
      </c>
      <c r="H1257" s="3" t="str">
        <f t="shared" si="81"/>
        <v/>
      </c>
      <c r="I1257" s="2">
        <v>0</v>
      </c>
      <c r="J1257" s="3" t="str">
        <f t="shared" si="82"/>
        <v/>
      </c>
      <c r="K1257" s="2">
        <v>66.142210000000006</v>
      </c>
      <c r="L1257" s="2">
        <v>0</v>
      </c>
      <c r="M1257" s="3">
        <f t="shared" si="83"/>
        <v>-1</v>
      </c>
    </row>
    <row r="1258" spans="1:13" x14ac:dyDescent="0.2">
      <c r="A1258" s="1" t="s">
        <v>10</v>
      </c>
      <c r="B1258" s="1" t="s">
        <v>84</v>
      </c>
      <c r="C1258" s="2">
        <v>2.7686500000000001</v>
      </c>
      <c r="D1258" s="2">
        <v>0</v>
      </c>
      <c r="E1258" s="3">
        <f t="shared" si="80"/>
        <v>-1</v>
      </c>
      <c r="F1258" s="2">
        <v>100.83768000000001</v>
      </c>
      <c r="G1258" s="2">
        <v>15.851319999999999</v>
      </c>
      <c r="H1258" s="3">
        <f t="shared" si="81"/>
        <v>-0.84280360278023059</v>
      </c>
      <c r="I1258" s="2">
        <v>12.81044</v>
      </c>
      <c r="J1258" s="3">
        <f t="shared" si="82"/>
        <v>0.23737514090070277</v>
      </c>
      <c r="K1258" s="2">
        <v>239.09596999999999</v>
      </c>
      <c r="L1258" s="2">
        <v>182.82891000000001</v>
      </c>
      <c r="M1258" s="3">
        <f t="shared" si="83"/>
        <v>-0.23533253195359161</v>
      </c>
    </row>
    <row r="1259" spans="1:13" x14ac:dyDescent="0.2">
      <c r="A1259" s="1" t="s">
        <v>11</v>
      </c>
      <c r="B1259" s="1" t="s">
        <v>84</v>
      </c>
      <c r="C1259" s="2">
        <v>0</v>
      </c>
      <c r="D1259" s="2">
        <v>3.3366199999999999</v>
      </c>
      <c r="E1259" s="3" t="str">
        <f t="shared" si="80"/>
        <v/>
      </c>
      <c r="F1259" s="2">
        <v>67.321849999999998</v>
      </c>
      <c r="G1259" s="2">
        <v>152.49945</v>
      </c>
      <c r="H1259" s="3">
        <f t="shared" si="81"/>
        <v>1.2652296394112756</v>
      </c>
      <c r="I1259" s="2">
        <v>145.87941000000001</v>
      </c>
      <c r="J1259" s="3">
        <f t="shared" si="82"/>
        <v>4.5380221924396169E-2</v>
      </c>
      <c r="K1259" s="2">
        <v>998.56537000000003</v>
      </c>
      <c r="L1259" s="2">
        <v>1215.0941600000001</v>
      </c>
      <c r="M1259" s="3">
        <f t="shared" si="83"/>
        <v>0.2168398749898568</v>
      </c>
    </row>
    <row r="1260" spans="1:13" x14ac:dyDescent="0.2">
      <c r="A1260" s="1" t="s">
        <v>12</v>
      </c>
      <c r="B1260" s="1" t="s">
        <v>84</v>
      </c>
      <c r="C1260" s="2">
        <v>0</v>
      </c>
      <c r="D1260" s="2">
        <v>3.1194799999999998</v>
      </c>
      <c r="E1260" s="3" t="str">
        <f t="shared" si="80"/>
        <v/>
      </c>
      <c r="F1260" s="2">
        <v>205.93133</v>
      </c>
      <c r="G1260" s="2">
        <v>147.2346</v>
      </c>
      <c r="H1260" s="3">
        <f t="shared" si="81"/>
        <v>-0.28503059733552927</v>
      </c>
      <c r="I1260" s="2">
        <v>206.67418000000001</v>
      </c>
      <c r="J1260" s="3">
        <f t="shared" si="82"/>
        <v>-0.28760041530103087</v>
      </c>
      <c r="K1260" s="2">
        <v>1552.2456099999999</v>
      </c>
      <c r="L1260" s="2">
        <v>1226.9010499999999</v>
      </c>
      <c r="M1260" s="3">
        <f t="shared" si="83"/>
        <v>-0.20959605741774334</v>
      </c>
    </row>
    <row r="1261" spans="1:13" x14ac:dyDescent="0.2">
      <c r="A1261" s="1" t="s">
        <v>13</v>
      </c>
      <c r="B1261" s="1" t="s">
        <v>84</v>
      </c>
      <c r="C1261" s="2">
        <v>16.76951</v>
      </c>
      <c r="D1261" s="2">
        <v>1246.08087</v>
      </c>
      <c r="E1261" s="3">
        <f t="shared" si="80"/>
        <v>73.306337513737731</v>
      </c>
      <c r="F1261" s="2">
        <v>6080.3665600000004</v>
      </c>
      <c r="G1261" s="2">
        <v>6475.4999399999997</v>
      </c>
      <c r="H1261" s="3">
        <f t="shared" si="81"/>
        <v>6.4985124844183728E-2</v>
      </c>
      <c r="I1261" s="2">
        <v>2099.0579899999998</v>
      </c>
      <c r="J1261" s="3">
        <f t="shared" si="82"/>
        <v>2.0849552374682134</v>
      </c>
      <c r="K1261" s="2">
        <v>35405.294739999998</v>
      </c>
      <c r="L1261" s="2">
        <v>40512.199159999996</v>
      </c>
      <c r="M1261" s="3">
        <f t="shared" si="83"/>
        <v>0.14424126271233528</v>
      </c>
    </row>
    <row r="1262" spans="1:13" x14ac:dyDescent="0.2">
      <c r="A1262" s="1" t="s">
        <v>14</v>
      </c>
      <c r="B1262" s="1" t="s">
        <v>84</v>
      </c>
      <c r="C1262" s="2">
        <v>2159.32251</v>
      </c>
      <c r="D1262" s="2">
        <v>2013.0586699999999</v>
      </c>
      <c r="E1262" s="3">
        <f t="shared" si="80"/>
        <v>-6.7735986321005859E-2</v>
      </c>
      <c r="F1262" s="2">
        <v>47344.820399999997</v>
      </c>
      <c r="G1262" s="2">
        <v>54252.212829999997</v>
      </c>
      <c r="H1262" s="3">
        <f t="shared" si="81"/>
        <v>0.1458954194279718</v>
      </c>
      <c r="I1262" s="2">
        <v>38101.804490000002</v>
      </c>
      <c r="J1262" s="3">
        <f t="shared" si="82"/>
        <v>0.42387515647031226</v>
      </c>
      <c r="K1262" s="2">
        <v>280903.49374000001</v>
      </c>
      <c r="L1262" s="2">
        <v>355781.76935000002</v>
      </c>
      <c r="M1262" s="3">
        <f t="shared" si="83"/>
        <v>0.26656227949697975</v>
      </c>
    </row>
    <row r="1263" spans="1:13" x14ac:dyDescent="0.2">
      <c r="A1263" s="1" t="s">
        <v>15</v>
      </c>
      <c r="B1263" s="1" t="s">
        <v>84</v>
      </c>
      <c r="C1263" s="2">
        <v>548.94213000000002</v>
      </c>
      <c r="D1263" s="2">
        <v>568.08268999999996</v>
      </c>
      <c r="E1263" s="3">
        <f t="shared" si="80"/>
        <v>3.486808345353265E-2</v>
      </c>
      <c r="F1263" s="2">
        <v>12962.983120000001</v>
      </c>
      <c r="G1263" s="2">
        <v>9903.3307199999999</v>
      </c>
      <c r="H1263" s="3">
        <f t="shared" si="81"/>
        <v>-0.23602996098015439</v>
      </c>
      <c r="I1263" s="2">
        <v>8394.4736200000007</v>
      </c>
      <c r="J1263" s="3">
        <f t="shared" si="82"/>
        <v>0.17974409930899271</v>
      </c>
      <c r="K1263" s="2">
        <v>85600.067309999999</v>
      </c>
      <c r="L1263" s="2">
        <v>78774.197910000003</v>
      </c>
      <c r="M1263" s="3">
        <f t="shared" si="83"/>
        <v>-7.9741402250072535E-2</v>
      </c>
    </row>
    <row r="1264" spans="1:13" x14ac:dyDescent="0.2">
      <c r="A1264" s="1" t="s">
        <v>16</v>
      </c>
      <c r="B1264" s="1" t="s">
        <v>84</v>
      </c>
      <c r="C1264" s="2">
        <v>425.74434000000002</v>
      </c>
      <c r="D1264" s="2">
        <v>1292.6974700000001</v>
      </c>
      <c r="E1264" s="3">
        <f t="shared" si="80"/>
        <v>2.0363233249325172</v>
      </c>
      <c r="F1264" s="2">
        <v>19695.586090000001</v>
      </c>
      <c r="G1264" s="2">
        <v>21901.62902</v>
      </c>
      <c r="H1264" s="3">
        <f t="shared" si="81"/>
        <v>0.11200697049173214</v>
      </c>
      <c r="I1264" s="2">
        <v>14688.92791</v>
      </c>
      <c r="J1264" s="3">
        <f t="shared" si="82"/>
        <v>0.49102978475983283</v>
      </c>
      <c r="K1264" s="2">
        <v>140090.30742999999</v>
      </c>
      <c r="L1264" s="2">
        <v>158637.04131999999</v>
      </c>
      <c r="M1264" s="3">
        <f t="shared" si="83"/>
        <v>0.13239127124670924</v>
      </c>
    </row>
    <row r="1265" spans="1:13" x14ac:dyDescent="0.2">
      <c r="A1265" s="1" t="s">
        <v>17</v>
      </c>
      <c r="B1265" s="1" t="s">
        <v>84</v>
      </c>
      <c r="C1265" s="2">
        <v>419.98489000000001</v>
      </c>
      <c r="D1265" s="2">
        <v>580.95649000000003</v>
      </c>
      <c r="E1265" s="3">
        <f t="shared" si="80"/>
        <v>0.38327950322212789</v>
      </c>
      <c r="F1265" s="2">
        <v>4260.0554099999999</v>
      </c>
      <c r="G1265" s="2">
        <v>4552.9541600000002</v>
      </c>
      <c r="H1265" s="3">
        <f t="shared" si="81"/>
        <v>6.875468082233227E-2</v>
      </c>
      <c r="I1265" s="2">
        <v>2377.8365899999999</v>
      </c>
      <c r="J1265" s="3">
        <f t="shared" si="82"/>
        <v>0.91474644605414213</v>
      </c>
      <c r="K1265" s="2">
        <v>29399.745930000001</v>
      </c>
      <c r="L1265" s="2">
        <v>27335.904460000002</v>
      </c>
      <c r="M1265" s="3">
        <f t="shared" si="83"/>
        <v>-7.0199296106638109E-2</v>
      </c>
    </row>
    <row r="1266" spans="1:13" x14ac:dyDescent="0.2">
      <c r="A1266" s="1" t="s">
        <v>18</v>
      </c>
      <c r="B1266" s="1" t="s">
        <v>84</v>
      </c>
      <c r="C1266" s="2">
        <v>49.227220000000003</v>
      </c>
      <c r="D1266" s="2">
        <v>75.648629999999997</v>
      </c>
      <c r="E1266" s="3">
        <f t="shared" si="80"/>
        <v>0.53672358504095885</v>
      </c>
      <c r="F1266" s="2">
        <v>6113.0440900000003</v>
      </c>
      <c r="G1266" s="2">
        <v>6113.5479400000004</v>
      </c>
      <c r="H1266" s="3">
        <f t="shared" si="81"/>
        <v>8.2422111239877083E-5</v>
      </c>
      <c r="I1266" s="2">
        <v>5469.8434600000001</v>
      </c>
      <c r="J1266" s="3">
        <f t="shared" si="82"/>
        <v>0.11768243181131188</v>
      </c>
      <c r="K1266" s="2">
        <v>37376.880080000003</v>
      </c>
      <c r="L1266" s="2">
        <v>49312.100030000001</v>
      </c>
      <c r="M1266" s="3">
        <f t="shared" si="83"/>
        <v>0.31932092578231042</v>
      </c>
    </row>
    <row r="1267" spans="1:13" x14ac:dyDescent="0.2">
      <c r="A1267" s="1" t="s">
        <v>19</v>
      </c>
      <c r="B1267" s="1" t="s">
        <v>84</v>
      </c>
      <c r="C1267" s="2">
        <v>597.27625</v>
      </c>
      <c r="D1267" s="2">
        <v>458.60232999999999</v>
      </c>
      <c r="E1267" s="3">
        <f t="shared" si="80"/>
        <v>-0.2321771876916251</v>
      </c>
      <c r="F1267" s="2">
        <v>8804.7694100000008</v>
      </c>
      <c r="G1267" s="2">
        <v>9330.3509400000003</v>
      </c>
      <c r="H1267" s="3">
        <f t="shared" si="81"/>
        <v>5.9692821643128058E-2</v>
      </c>
      <c r="I1267" s="2">
        <v>5340.8975300000002</v>
      </c>
      <c r="J1267" s="3">
        <f t="shared" si="82"/>
        <v>0.74696310640507635</v>
      </c>
      <c r="K1267" s="2">
        <v>56088.906759999998</v>
      </c>
      <c r="L1267" s="2">
        <v>50811.223140000002</v>
      </c>
      <c r="M1267" s="3">
        <f t="shared" si="83"/>
        <v>-9.4094963244386043E-2</v>
      </c>
    </row>
    <row r="1268" spans="1:13" x14ac:dyDescent="0.2">
      <c r="A1268" s="1" t="s">
        <v>20</v>
      </c>
      <c r="B1268" s="1" t="s">
        <v>84</v>
      </c>
      <c r="C1268" s="2">
        <v>39.485230000000001</v>
      </c>
      <c r="D1268" s="2">
        <v>29.108899999999998</v>
      </c>
      <c r="E1268" s="3">
        <f t="shared" si="80"/>
        <v>-0.2627901622961295</v>
      </c>
      <c r="F1268" s="2">
        <v>2813.1698500000002</v>
      </c>
      <c r="G1268" s="2">
        <v>3792.5296800000001</v>
      </c>
      <c r="H1268" s="3">
        <f t="shared" si="81"/>
        <v>0.34813391377701564</v>
      </c>
      <c r="I1268" s="2">
        <v>2710.7935000000002</v>
      </c>
      <c r="J1268" s="3">
        <f t="shared" si="82"/>
        <v>0.39904779910384169</v>
      </c>
      <c r="K1268" s="2">
        <v>21642.679940000002</v>
      </c>
      <c r="L1268" s="2">
        <v>21658.674709999999</v>
      </c>
      <c r="M1268" s="3">
        <f t="shared" si="83"/>
        <v>7.3903832817090453E-4</v>
      </c>
    </row>
    <row r="1269" spans="1:13" x14ac:dyDescent="0.2">
      <c r="A1269" s="1" t="s">
        <v>21</v>
      </c>
      <c r="B1269" s="1" t="s">
        <v>84</v>
      </c>
      <c r="C1269" s="2">
        <v>0</v>
      </c>
      <c r="D1269" s="2">
        <v>0</v>
      </c>
      <c r="E1269" s="3" t="str">
        <f t="shared" si="80"/>
        <v/>
      </c>
      <c r="F1269" s="2">
        <v>0</v>
      </c>
      <c r="G1269" s="2">
        <v>0</v>
      </c>
      <c r="H1269" s="3" t="str">
        <f t="shared" si="81"/>
        <v/>
      </c>
      <c r="I1269" s="2">
        <v>0</v>
      </c>
      <c r="J1269" s="3" t="str">
        <f t="shared" si="82"/>
        <v/>
      </c>
      <c r="K1269" s="2">
        <v>0</v>
      </c>
      <c r="L1269" s="2">
        <v>0</v>
      </c>
      <c r="M1269" s="3" t="str">
        <f t="shared" si="83"/>
        <v/>
      </c>
    </row>
    <row r="1270" spans="1:13" x14ac:dyDescent="0.2">
      <c r="A1270" s="1" t="s">
        <v>22</v>
      </c>
      <c r="B1270" s="1" t="s">
        <v>84</v>
      </c>
      <c r="C1270" s="2">
        <v>1764.1969099999999</v>
      </c>
      <c r="D1270" s="2">
        <v>1912.5833700000001</v>
      </c>
      <c r="E1270" s="3">
        <f t="shared" si="80"/>
        <v>8.4109919453378978E-2</v>
      </c>
      <c r="F1270" s="2">
        <v>41268.57847</v>
      </c>
      <c r="G1270" s="2">
        <v>44056.341009999996</v>
      </c>
      <c r="H1270" s="3">
        <f t="shared" si="81"/>
        <v>6.7551697765081631E-2</v>
      </c>
      <c r="I1270" s="2">
        <v>34773.634969999999</v>
      </c>
      <c r="J1270" s="3">
        <f t="shared" si="82"/>
        <v>0.26694666945254353</v>
      </c>
      <c r="K1270" s="2">
        <v>294114.34853000002</v>
      </c>
      <c r="L1270" s="2">
        <v>323934.03479000001</v>
      </c>
      <c r="M1270" s="3">
        <f t="shared" si="83"/>
        <v>0.10138807035100617</v>
      </c>
    </row>
    <row r="1271" spans="1:13" x14ac:dyDescent="0.2">
      <c r="A1271" s="1" t="s">
        <v>23</v>
      </c>
      <c r="B1271" s="1" t="s">
        <v>84</v>
      </c>
      <c r="C1271" s="2">
        <v>22.336449999999999</v>
      </c>
      <c r="D1271" s="2">
        <v>0</v>
      </c>
      <c r="E1271" s="3">
        <f t="shared" si="80"/>
        <v>-1</v>
      </c>
      <c r="F1271" s="2">
        <v>1945.7605000000001</v>
      </c>
      <c r="G1271" s="2">
        <v>3594.4522700000002</v>
      </c>
      <c r="H1271" s="3">
        <f t="shared" si="81"/>
        <v>0.84732513071367221</v>
      </c>
      <c r="I1271" s="2">
        <v>2568.8073899999999</v>
      </c>
      <c r="J1271" s="3">
        <f t="shared" si="82"/>
        <v>0.39926889185724446</v>
      </c>
      <c r="K1271" s="2">
        <v>25858.834989999999</v>
      </c>
      <c r="L1271" s="2">
        <v>30024.34865</v>
      </c>
      <c r="M1271" s="3">
        <f t="shared" si="83"/>
        <v>0.16108667160028167</v>
      </c>
    </row>
    <row r="1272" spans="1:13" x14ac:dyDescent="0.2">
      <c r="A1272" s="1" t="s">
        <v>24</v>
      </c>
      <c r="B1272" s="1" t="s">
        <v>84</v>
      </c>
      <c r="C1272" s="2">
        <v>22.51642</v>
      </c>
      <c r="D1272" s="2">
        <v>0</v>
      </c>
      <c r="E1272" s="3">
        <f t="shared" si="80"/>
        <v>-1</v>
      </c>
      <c r="F1272" s="2">
        <v>684.69691999999998</v>
      </c>
      <c r="G1272" s="2">
        <v>540.18170999999995</v>
      </c>
      <c r="H1272" s="3">
        <f t="shared" si="81"/>
        <v>-0.21106449551430728</v>
      </c>
      <c r="I1272" s="2">
        <v>308.18428</v>
      </c>
      <c r="J1272" s="3">
        <f t="shared" si="82"/>
        <v>0.75278800722736383</v>
      </c>
      <c r="K1272" s="2">
        <v>2499.90283</v>
      </c>
      <c r="L1272" s="2">
        <v>1580.20841</v>
      </c>
      <c r="M1272" s="3">
        <f t="shared" si="83"/>
        <v>-0.36789206722886902</v>
      </c>
    </row>
    <row r="1273" spans="1:13" x14ac:dyDescent="0.2">
      <c r="A1273" s="1" t="s">
        <v>25</v>
      </c>
      <c r="B1273" s="1" t="s">
        <v>84</v>
      </c>
      <c r="C1273" s="2">
        <v>0</v>
      </c>
      <c r="D1273" s="2">
        <v>0.83587999999999996</v>
      </c>
      <c r="E1273" s="3" t="str">
        <f t="shared" si="80"/>
        <v/>
      </c>
      <c r="F1273" s="2">
        <v>236.79993999999999</v>
      </c>
      <c r="G1273" s="2">
        <v>336.78174000000001</v>
      </c>
      <c r="H1273" s="3">
        <f t="shared" si="81"/>
        <v>0.42222054617074667</v>
      </c>
      <c r="I1273" s="2">
        <v>209.98917</v>
      </c>
      <c r="J1273" s="3">
        <f t="shared" si="82"/>
        <v>0.60380528195811256</v>
      </c>
      <c r="K1273" s="2">
        <v>878.49170000000004</v>
      </c>
      <c r="L1273" s="2">
        <v>1067.50773</v>
      </c>
      <c r="M1273" s="3">
        <f t="shared" si="83"/>
        <v>0.21515972205542755</v>
      </c>
    </row>
    <row r="1274" spans="1:13" x14ac:dyDescent="0.2">
      <c r="A1274" s="1" t="s">
        <v>26</v>
      </c>
      <c r="B1274" s="1" t="s">
        <v>84</v>
      </c>
      <c r="C1274" s="2">
        <v>0</v>
      </c>
      <c r="D1274" s="2">
        <v>2.2200000000000002E-3</v>
      </c>
      <c r="E1274" s="3" t="str">
        <f t="shared" si="80"/>
        <v/>
      </c>
      <c r="F1274" s="2">
        <v>0</v>
      </c>
      <c r="G1274" s="2">
        <v>13.312239999999999</v>
      </c>
      <c r="H1274" s="3" t="str">
        <f t="shared" si="81"/>
        <v/>
      </c>
      <c r="I1274" s="2">
        <v>11.657349999999999</v>
      </c>
      <c r="J1274" s="3">
        <f t="shared" si="82"/>
        <v>0.14196108034844968</v>
      </c>
      <c r="K1274" s="2">
        <v>0</v>
      </c>
      <c r="L1274" s="2">
        <v>83.291079999999994</v>
      </c>
      <c r="M1274" s="3" t="str">
        <f t="shared" si="83"/>
        <v/>
      </c>
    </row>
    <row r="1275" spans="1:13" x14ac:dyDescent="0.2">
      <c r="A1275" s="1" t="s">
        <v>27</v>
      </c>
      <c r="B1275" s="1" t="s">
        <v>84</v>
      </c>
      <c r="C1275" s="2">
        <v>30.401579999999999</v>
      </c>
      <c r="D1275" s="2">
        <v>88.583010000000002</v>
      </c>
      <c r="E1275" s="3">
        <f t="shared" si="80"/>
        <v>1.9137633636146543</v>
      </c>
      <c r="F1275" s="2">
        <v>3686.5362100000002</v>
      </c>
      <c r="G1275" s="2">
        <v>3650.93253</v>
      </c>
      <c r="H1275" s="3">
        <f t="shared" si="81"/>
        <v>-9.6577594717291992E-3</v>
      </c>
      <c r="I1275" s="2">
        <v>7550.1850899999999</v>
      </c>
      <c r="J1275" s="3">
        <f t="shared" si="82"/>
        <v>-0.51644463195537371</v>
      </c>
      <c r="K1275" s="2">
        <v>27422.264289999999</v>
      </c>
      <c r="L1275" s="2">
        <v>17719.18504</v>
      </c>
      <c r="M1275" s="3">
        <f t="shared" si="83"/>
        <v>-0.353839462248141</v>
      </c>
    </row>
    <row r="1276" spans="1:13" x14ac:dyDescent="0.2">
      <c r="A1276" s="1" t="s">
        <v>28</v>
      </c>
      <c r="B1276" s="1" t="s">
        <v>84</v>
      </c>
      <c r="C1276" s="2">
        <v>26.6</v>
      </c>
      <c r="D1276" s="2">
        <v>63.629300000000001</v>
      </c>
      <c r="E1276" s="3">
        <f t="shared" si="80"/>
        <v>1.3920789473684207</v>
      </c>
      <c r="F1276" s="2">
        <v>1731.7047</v>
      </c>
      <c r="G1276" s="2">
        <v>2002.10718</v>
      </c>
      <c r="H1276" s="3">
        <f t="shared" si="81"/>
        <v>0.15614814696755164</v>
      </c>
      <c r="I1276" s="2">
        <v>1377.71263</v>
      </c>
      <c r="J1276" s="3">
        <f t="shared" si="82"/>
        <v>0.45321102267894564</v>
      </c>
      <c r="K1276" s="2">
        <v>11247.69952</v>
      </c>
      <c r="L1276" s="2">
        <v>16229.993119999999</v>
      </c>
      <c r="M1276" s="3">
        <f t="shared" si="83"/>
        <v>0.44296112206240723</v>
      </c>
    </row>
    <row r="1277" spans="1:13" x14ac:dyDescent="0.2">
      <c r="A1277" s="6" t="s">
        <v>29</v>
      </c>
      <c r="B1277" s="6" t="s">
        <v>84</v>
      </c>
      <c r="C1277" s="5">
        <v>17120.66793</v>
      </c>
      <c r="D1277" s="5">
        <v>18413.163420000001</v>
      </c>
      <c r="E1277" s="4">
        <f t="shared" si="80"/>
        <v>7.5493286551934213E-2</v>
      </c>
      <c r="F1277" s="5">
        <v>314166.98616999999</v>
      </c>
      <c r="G1277" s="5">
        <v>358427.52853000001</v>
      </c>
      <c r="H1277" s="4">
        <f t="shared" si="81"/>
        <v>0.14088221967425318</v>
      </c>
      <c r="I1277" s="5">
        <v>269470.57091000001</v>
      </c>
      <c r="J1277" s="4">
        <f t="shared" si="82"/>
        <v>0.33011752385276449</v>
      </c>
      <c r="K1277" s="5">
        <v>2395999.3747999999</v>
      </c>
      <c r="L1277" s="5">
        <v>2451858.9130600002</v>
      </c>
      <c r="M1277" s="4">
        <f t="shared" si="83"/>
        <v>2.3313669797874192E-2</v>
      </c>
    </row>
    <row r="1278" spans="1:13" x14ac:dyDescent="0.2">
      <c r="A1278" s="1" t="s">
        <v>3</v>
      </c>
      <c r="B1278" s="1" t="s">
        <v>85</v>
      </c>
      <c r="C1278" s="2">
        <v>1.53</v>
      </c>
      <c r="D1278" s="2">
        <v>42.875590000000003</v>
      </c>
      <c r="E1278" s="3">
        <f t="shared" si="80"/>
        <v>27.023261437908499</v>
      </c>
      <c r="F1278" s="2">
        <v>1286.5668700000001</v>
      </c>
      <c r="G1278" s="2">
        <v>2338.7908499999999</v>
      </c>
      <c r="H1278" s="3">
        <f t="shared" si="81"/>
        <v>0.81785409257429409</v>
      </c>
      <c r="I1278" s="2">
        <v>1045.1948600000001</v>
      </c>
      <c r="J1278" s="3">
        <f t="shared" si="82"/>
        <v>1.2376601144020167</v>
      </c>
      <c r="K1278" s="2">
        <v>23286.138040000002</v>
      </c>
      <c r="L1278" s="2">
        <v>15428.132750000001</v>
      </c>
      <c r="M1278" s="3">
        <f t="shared" si="83"/>
        <v>-0.33745420887318589</v>
      </c>
    </row>
    <row r="1279" spans="1:13" x14ac:dyDescent="0.2">
      <c r="A1279" s="1" t="s">
        <v>5</v>
      </c>
      <c r="B1279" s="1" t="s">
        <v>85</v>
      </c>
      <c r="C1279" s="2">
        <v>86.7</v>
      </c>
      <c r="D1279" s="2">
        <v>1.02738</v>
      </c>
      <c r="E1279" s="3">
        <f t="shared" si="80"/>
        <v>-0.98815017301038066</v>
      </c>
      <c r="F1279" s="2">
        <v>942.99688000000003</v>
      </c>
      <c r="G1279" s="2">
        <v>669.76014999999995</v>
      </c>
      <c r="H1279" s="3">
        <f t="shared" si="81"/>
        <v>-0.28975358858027189</v>
      </c>
      <c r="I1279" s="2">
        <v>454.23498000000001</v>
      </c>
      <c r="J1279" s="3">
        <f t="shared" si="82"/>
        <v>0.47447946435124821</v>
      </c>
      <c r="K1279" s="2">
        <v>6379.1060600000001</v>
      </c>
      <c r="L1279" s="2">
        <v>7583.0945400000001</v>
      </c>
      <c r="M1279" s="3">
        <f t="shared" si="83"/>
        <v>0.18873937330334956</v>
      </c>
    </row>
    <row r="1280" spans="1:13" x14ac:dyDescent="0.2">
      <c r="A1280" s="1" t="s">
        <v>6</v>
      </c>
      <c r="B1280" s="1" t="s">
        <v>85</v>
      </c>
      <c r="C1280" s="2">
        <v>41.871659999999999</v>
      </c>
      <c r="D1280" s="2">
        <v>4.5900600000000003</v>
      </c>
      <c r="E1280" s="3">
        <f t="shared" si="80"/>
        <v>-0.89037788327474954</v>
      </c>
      <c r="F1280" s="2">
        <v>240.82133999999999</v>
      </c>
      <c r="G1280" s="2">
        <v>412.66757000000001</v>
      </c>
      <c r="H1280" s="3">
        <f t="shared" si="81"/>
        <v>0.7135838958457752</v>
      </c>
      <c r="I1280" s="2">
        <v>253.55579</v>
      </c>
      <c r="J1280" s="3">
        <f t="shared" si="82"/>
        <v>0.62752177735716463</v>
      </c>
      <c r="K1280" s="2">
        <v>1889.6102800000001</v>
      </c>
      <c r="L1280" s="2">
        <v>2913.1322599999999</v>
      </c>
      <c r="M1280" s="3">
        <f t="shared" si="83"/>
        <v>0.54165771155732689</v>
      </c>
    </row>
    <row r="1281" spans="1:13" x14ac:dyDescent="0.2">
      <c r="A1281" s="1" t="s">
        <v>7</v>
      </c>
      <c r="B1281" s="1" t="s">
        <v>85</v>
      </c>
      <c r="C1281" s="2">
        <v>29.502379999999999</v>
      </c>
      <c r="D1281" s="2">
        <v>42.496920000000003</v>
      </c>
      <c r="E1281" s="3">
        <f t="shared" si="80"/>
        <v>0.44045734615309029</v>
      </c>
      <c r="F1281" s="2">
        <v>757.74641999999994</v>
      </c>
      <c r="G1281" s="2">
        <v>828.69893000000002</v>
      </c>
      <c r="H1281" s="3">
        <f t="shared" si="81"/>
        <v>9.3636219356866279E-2</v>
      </c>
      <c r="I1281" s="2">
        <v>298.21015999999997</v>
      </c>
      <c r="J1281" s="3">
        <f t="shared" si="82"/>
        <v>1.7789091089317686</v>
      </c>
      <c r="K1281" s="2">
        <v>6081.3032800000001</v>
      </c>
      <c r="L1281" s="2">
        <v>5490.5356700000002</v>
      </c>
      <c r="M1281" s="3">
        <f t="shared" si="83"/>
        <v>-9.7144901807955875E-2</v>
      </c>
    </row>
    <row r="1282" spans="1:13" x14ac:dyDescent="0.2">
      <c r="A1282" s="1" t="s">
        <v>8</v>
      </c>
      <c r="B1282" s="1" t="s">
        <v>85</v>
      </c>
      <c r="C1282" s="2">
        <v>5.1180000000000003E-2</v>
      </c>
      <c r="D1282" s="2">
        <v>0</v>
      </c>
      <c r="E1282" s="3">
        <f t="shared" si="80"/>
        <v>-1</v>
      </c>
      <c r="F1282" s="2">
        <v>9.5606100000000005</v>
      </c>
      <c r="G1282" s="2">
        <v>6.9303100000000004</v>
      </c>
      <c r="H1282" s="3">
        <f t="shared" si="81"/>
        <v>-0.27511842863582969</v>
      </c>
      <c r="I1282" s="2">
        <v>18.80452</v>
      </c>
      <c r="J1282" s="3">
        <f t="shared" si="82"/>
        <v>-0.63145509696604862</v>
      </c>
      <c r="K1282" s="2">
        <v>55.841540000000002</v>
      </c>
      <c r="L1282" s="2">
        <v>83.779570000000007</v>
      </c>
      <c r="M1282" s="3">
        <f t="shared" si="83"/>
        <v>0.50030908889690373</v>
      </c>
    </row>
    <row r="1283" spans="1:13" x14ac:dyDescent="0.2">
      <c r="A1283" s="1" t="s">
        <v>110</v>
      </c>
      <c r="B1283" s="1" t="s">
        <v>85</v>
      </c>
      <c r="C1283" s="2">
        <v>0.76753000000000005</v>
      </c>
      <c r="D1283" s="2">
        <v>5.8</v>
      </c>
      <c r="E1283" s="3">
        <f t="shared" si="80"/>
        <v>6.5567078811251669</v>
      </c>
      <c r="F1283" s="2">
        <v>2015.30789</v>
      </c>
      <c r="G1283" s="2">
        <v>1845.19994</v>
      </c>
      <c r="H1283" s="3">
        <f t="shared" si="81"/>
        <v>-8.4407921411948639E-2</v>
      </c>
      <c r="I1283" s="2">
        <v>735.19177999999999</v>
      </c>
      <c r="J1283" s="3">
        <f t="shared" si="82"/>
        <v>1.5098212333113952</v>
      </c>
      <c r="K1283" s="2">
        <v>19386.419320000001</v>
      </c>
      <c r="L1283" s="2">
        <v>11859.02641</v>
      </c>
      <c r="M1283" s="3">
        <f t="shared" si="83"/>
        <v>-0.38828175465256576</v>
      </c>
    </row>
    <row r="1284" spans="1:13" x14ac:dyDescent="0.2">
      <c r="A1284" s="1" t="s">
        <v>9</v>
      </c>
      <c r="B1284" s="1" t="s">
        <v>85</v>
      </c>
      <c r="C1284" s="2">
        <v>0</v>
      </c>
      <c r="D1284" s="2">
        <v>0</v>
      </c>
      <c r="E1284" s="3" t="str">
        <f t="shared" si="80"/>
        <v/>
      </c>
      <c r="F1284" s="2">
        <v>0</v>
      </c>
      <c r="G1284" s="2">
        <v>1.2671600000000001</v>
      </c>
      <c r="H1284" s="3" t="str">
        <f t="shared" si="81"/>
        <v/>
      </c>
      <c r="I1284" s="2">
        <v>0</v>
      </c>
      <c r="J1284" s="3" t="str">
        <f t="shared" si="82"/>
        <v/>
      </c>
      <c r="K1284" s="2">
        <v>1.8593500000000001</v>
      </c>
      <c r="L1284" s="2">
        <v>37.596710000000002</v>
      </c>
      <c r="M1284" s="3">
        <f t="shared" si="83"/>
        <v>19.2203511979993</v>
      </c>
    </row>
    <row r="1285" spans="1:13" x14ac:dyDescent="0.2">
      <c r="A1285" s="1" t="s">
        <v>10</v>
      </c>
      <c r="B1285" s="1" t="s">
        <v>85</v>
      </c>
      <c r="C1285" s="2">
        <v>0</v>
      </c>
      <c r="D1285" s="2">
        <v>0</v>
      </c>
      <c r="E1285" s="3" t="str">
        <f t="shared" si="80"/>
        <v/>
      </c>
      <c r="F1285" s="2">
        <v>6.0155799999999999</v>
      </c>
      <c r="G1285" s="2">
        <v>5.8463200000000004</v>
      </c>
      <c r="H1285" s="3">
        <f t="shared" si="81"/>
        <v>-2.8136937751638169E-2</v>
      </c>
      <c r="I1285" s="2">
        <v>1.4</v>
      </c>
      <c r="J1285" s="3">
        <f t="shared" si="82"/>
        <v>3.1759428571428581</v>
      </c>
      <c r="K1285" s="2">
        <v>13.718680000000001</v>
      </c>
      <c r="L1285" s="2">
        <v>9.3291799999999991</v>
      </c>
      <c r="M1285" s="3">
        <f t="shared" si="83"/>
        <v>-0.3199651861549363</v>
      </c>
    </row>
    <row r="1286" spans="1:13" x14ac:dyDescent="0.2">
      <c r="A1286" s="1" t="s">
        <v>11</v>
      </c>
      <c r="B1286" s="1" t="s">
        <v>85</v>
      </c>
      <c r="C1286" s="2">
        <v>22.144120000000001</v>
      </c>
      <c r="D1286" s="2">
        <v>19.608550000000001</v>
      </c>
      <c r="E1286" s="3">
        <f t="shared" si="80"/>
        <v>-0.11450308253387353</v>
      </c>
      <c r="F1286" s="2">
        <v>412.72895</v>
      </c>
      <c r="G1286" s="2">
        <v>513.63786000000005</v>
      </c>
      <c r="H1286" s="3">
        <f t="shared" si="81"/>
        <v>0.24449196015932495</v>
      </c>
      <c r="I1286" s="2">
        <v>247.84802999999999</v>
      </c>
      <c r="J1286" s="3">
        <f t="shared" si="82"/>
        <v>1.0723903272501301</v>
      </c>
      <c r="K1286" s="2">
        <v>759.51008000000002</v>
      </c>
      <c r="L1286" s="2">
        <v>3241.1463800000001</v>
      </c>
      <c r="M1286" s="3">
        <f t="shared" si="83"/>
        <v>3.2674172013622256</v>
      </c>
    </row>
    <row r="1287" spans="1:13" x14ac:dyDescent="0.2">
      <c r="A1287" s="1" t="s">
        <v>12</v>
      </c>
      <c r="B1287" s="1" t="s">
        <v>85</v>
      </c>
      <c r="C1287" s="2">
        <v>205.13638</v>
      </c>
      <c r="D1287" s="2">
        <v>489.33287000000001</v>
      </c>
      <c r="E1287" s="3">
        <f t="shared" si="80"/>
        <v>1.3854026769898153</v>
      </c>
      <c r="F1287" s="2">
        <v>9653.8498799999998</v>
      </c>
      <c r="G1287" s="2">
        <v>13661.27828</v>
      </c>
      <c r="H1287" s="3">
        <f t="shared" si="81"/>
        <v>0.41511194495599524</v>
      </c>
      <c r="I1287" s="2">
        <v>6838.4276200000004</v>
      </c>
      <c r="J1287" s="3">
        <f t="shared" si="82"/>
        <v>0.99772214303264062</v>
      </c>
      <c r="K1287" s="2">
        <v>74528.788149999993</v>
      </c>
      <c r="L1287" s="2">
        <v>85050.748040000006</v>
      </c>
      <c r="M1287" s="3">
        <f t="shared" si="83"/>
        <v>0.14117980650407258</v>
      </c>
    </row>
    <row r="1288" spans="1:13" x14ac:dyDescent="0.2">
      <c r="A1288" s="1" t="s">
        <v>13</v>
      </c>
      <c r="B1288" s="1" t="s">
        <v>85</v>
      </c>
      <c r="C1288" s="2">
        <v>2001.4495999999999</v>
      </c>
      <c r="D1288" s="2">
        <v>1760.2754600000001</v>
      </c>
      <c r="E1288" s="3">
        <f t="shared" si="80"/>
        <v>-0.12049973179439533</v>
      </c>
      <c r="F1288" s="2">
        <v>52224.260150000002</v>
      </c>
      <c r="G1288" s="2">
        <v>33606.015829999997</v>
      </c>
      <c r="H1288" s="3">
        <f t="shared" si="81"/>
        <v>-0.35650565975514359</v>
      </c>
      <c r="I1288" s="2">
        <v>23834.8675</v>
      </c>
      <c r="J1288" s="3">
        <f t="shared" si="82"/>
        <v>0.40995186274897466</v>
      </c>
      <c r="K1288" s="2">
        <v>287610.64799000003</v>
      </c>
      <c r="L1288" s="2">
        <v>197134.57061</v>
      </c>
      <c r="M1288" s="3">
        <f t="shared" si="83"/>
        <v>-0.31457833015676739</v>
      </c>
    </row>
    <row r="1289" spans="1:13" x14ac:dyDescent="0.2">
      <c r="A1289" s="1" t="s">
        <v>14</v>
      </c>
      <c r="B1289" s="1" t="s">
        <v>85</v>
      </c>
      <c r="C1289" s="2">
        <v>11.548360000000001</v>
      </c>
      <c r="D1289" s="2">
        <v>0</v>
      </c>
      <c r="E1289" s="3">
        <f t="shared" si="80"/>
        <v>-1</v>
      </c>
      <c r="F1289" s="2">
        <v>319.85359999999997</v>
      </c>
      <c r="G1289" s="2">
        <v>223.13598999999999</v>
      </c>
      <c r="H1289" s="3">
        <f t="shared" si="81"/>
        <v>-0.30238087049825291</v>
      </c>
      <c r="I1289" s="2">
        <v>144.22378</v>
      </c>
      <c r="J1289" s="3">
        <f t="shared" si="82"/>
        <v>0.54715117021617377</v>
      </c>
      <c r="K1289" s="2">
        <v>2195.22003</v>
      </c>
      <c r="L1289" s="2">
        <v>1781.99389</v>
      </c>
      <c r="M1289" s="3">
        <f t="shared" si="83"/>
        <v>-0.1882390531941347</v>
      </c>
    </row>
    <row r="1290" spans="1:13" x14ac:dyDescent="0.2">
      <c r="A1290" s="1" t="s">
        <v>15</v>
      </c>
      <c r="B1290" s="1" t="s">
        <v>85</v>
      </c>
      <c r="C1290" s="2">
        <v>168.81233</v>
      </c>
      <c r="D1290" s="2">
        <v>85.342849999999999</v>
      </c>
      <c r="E1290" s="3">
        <f t="shared" si="80"/>
        <v>-0.49445132354964827</v>
      </c>
      <c r="F1290" s="2">
        <v>7175.6543600000005</v>
      </c>
      <c r="G1290" s="2">
        <v>4476.3203599999997</v>
      </c>
      <c r="H1290" s="3">
        <f t="shared" si="81"/>
        <v>-0.37617949033988873</v>
      </c>
      <c r="I1290" s="2">
        <v>2737.9036500000002</v>
      </c>
      <c r="J1290" s="3">
        <f t="shared" si="82"/>
        <v>0.63494444371700198</v>
      </c>
      <c r="K1290" s="2">
        <v>36691.41519</v>
      </c>
      <c r="L1290" s="2">
        <v>27736.267950000001</v>
      </c>
      <c r="M1290" s="3">
        <f t="shared" si="83"/>
        <v>-0.24406655326940518</v>
      </c>
    </row>
    <row r="1291" spans="1:13" x14ac:dyDescent="0.2">
      <c r="A1291" s="1" t="s">
        <v>16</v>
      </c>
      <c r="B1291" s="1" t="s">
        <v>85</v>
      </c>
      <c r="C1291" s="2">
        <v>0</v>
      </c>
      <c r="D1291" s="2">
        <v>35.700000000000003</v>
      </c>
      <c r="E1291" s="3" t="str">
        <f t="shared" si="80"/>
        <v/>
      </c>
      <c r="F1291" s="2">
        <v>67.072779999999995</v>
      </c>
      <c r="G1291" s="2">
        <v>54.256659999999997</v>
      </c>
      <c r="H1291" s="3">
        <f t="shared" si="81"/>
        <v>-0.19107781129692247</v>
      </c>
      <c r="I1291" s="2">
        <v>195.09864999999999</v>
      </c>
      <c r="J1291" s="3">
        <f t="shared" si="82"/>
        <v>-0.72190140731368468</v>
      </c>
      <c r="K1291" s="2">
        <v>825.18669</v>
      </c>
      <c r="L1291" s="2">
        <v>1200.02883</v>
      </c>
      <c r="M1291" s="3">
        <f t="shared" si="83"/>
        <v>0.45425131614762226</v>
      </c>
    </row>
    <row r="1292" spans="1:13" x14ac:dyDescent="0.2">
      <c r="A1292" s="1" t="s">
        <v>17</v>
      </c>
      <c r="B1292" s="1" t="s">
        <v>85</v>
      </c>
      <c r="C1292" s="2">
        <v>3.7999999999999999E-2</v>
      </c>
      <c r="D1292" s="2">
        <v>3.4230700000000001</v>
      </c>
      <c r="E1292" s="3">
        <f t="shared" si="80"/>
        <v>89.08078947368422</v>
      </c>
      <c r="F1292" s="2">
        <v>298.01319999999998</v>
      </c>
      <c r="G1292" s="2">
        <v>355.65940000000001</v>
      </c>
      <c r="H1292" s="3">
        <f t="shared" si="81"/>
        <v>0.19343505589685295</v>
      </c>
      <c r="I1292" s="2">
        <v>354.51326</v>
      </c>
      <c r="J1292" s="3">
        <f t="shared" si="82"/>
        <v>3.2329961367312254E-3</v>
      </c>
      <c r="K1292" s="2">
        <v>2289.82638</v>
      </c>
      <c r="L1292" s="2">
        <v>2318.17715</v>
      </c>
      <c r="M1292" s="3">
        <f t="shared" si="83"/>
        <v>1.2381187607769739E-2</v>
      </c>
    </row>
    <row r="1293" spans="1:13" x14ac:dyDescent="0.2">
      <c r="A1293" s="1" t="s">
        <v>18</v>
      </c>
      <c r="B1293" s="1" t="s">
        <v>85</v>
      </c>
      <c r="C1293" s="2">
        <v>1.07057</v>
      </c>
      <c r="D1293" s="2">
        <v>18.056640000000002</v>
      </c>
      <c r="E1293" s="3">
        <f t="shared" si="80"/>
        <v>15.866379592179868</v>
      </c>
      <c r="F1293" s="2">
        <v>468.18472000000003</v>
      </c>
      <c r="G1293" s="2">
        <v>1588.9859200000001</v>
      </c>
      <c r="H1293" s="3">
        <f t="shared" si="81"/>
        <v>2.393929472965286</v>
      </c>
      <c r="I1293" s="2">
        <v>833.64621</v>
      </c>
      <c r="J1293" s="3">
        <f t="shared" si="82"/>
        <v>0.906067467157321</v>
      </c>
      <c r="K1293" s="2">
        <v>3325.6857399999999</v>
      </c>
      <c r="L1293" s="2">
        <v>5916.8057699999999</v>
      </c>
      <c r="M1293" s="3">
        <f t="shared" si="83"/>
        <v>0.77912353498559983</v>
      </c>
    </row>
    <row r="1294" spans="1:13" x14ac:dyDescent="0.2">
      <c r="A1294" s="1" t="s">
        <v>19</v>
      </c>
      <c r="B1294" s="1" t="s">
        <v>85</v>
      </c>
      <c r="C1294" s="2">
        <v>0</v>
      </c>
      <c r="D1294" s="2">
        <v>32.270400000000002</v>
      </c>
      <c r="E1294" s="3" t="str">
        <f t="shared" si="80"/>
        <v/>
      </c>
      <c r="F1294" s="2">
        <v>89.853560000000002</v>
      </c>
      <c r="G1294" s="2">
        <v>517.54894000000002</v>
      </c>
      <c r="H1294" s="3">
        <f t="shared" si="81"/>
        <v>4.7599158007762856</v>
      </c>
      <c r="I1294" s="2">
        <v>99.583730000000003</v>
      </c>
      <c r="J1294" s="3">
        <f t="shared" si="82"/>
        <v>4.1971234658512993</v>
      </c>
      <c r="K1294" s="2">
        <v>622.44943999999998</v>
      </c>
      <c r="L1294" s="2">
        <v>1503.9554599999999</v>
      </c>
      <c r="M1294" s="3">
        <f t="shared" si="83"/>
        <v>1.416188951828762</v>
      </c>
    </row>
    <row r="1295" spans="1:13" x14ac:dyDescent="0.2">
      <c r="A1295" s="1" t="s">
        <v>20</v>
      </c>
      <c r="B1295" s="1" t="s">
        <v>85</v>
      </c>
      <c r="C1295" s="2">
        <v>210.98442</v>
      </c>
      <c r="D1295" s="2">
        <v>173.83767</v>
      </c>
      <c r="E1295" s="3">
        <f t="shared" si="80"/>
        <v>-0.17606394822897353</v>
      </c>
      <c r="F1295" s="2">
        <v>3933.8512999999998</v>
      </c>
      <c r="G1295" s="2">
        <v>4656.7663499999999</v>
      </c>
      <c r="H1295" s="3">
        <f t="shared" si="81"/>
        <v>0.18376776214189894</v>
      </c>
      <c r="I1295" s="2">
        <v>3076.3446100000001</v>
      </c>
      <c r="J1295" s="3">
        <f t="shared" si="82"/>
        <v>0.51373364832491886</v>
      </c>
      <c r="K1295" s="2">
        <v>27653.698690000001</v>
      </c>
      <c r="L1295" s="2">
        <v>31147.609369999998</v>
      </c>
      <c r="M1295" s="3">
        <f t="shared" si="83"/>
        <v>0.12634514894976601</v>
      </c>
    </row>
    <row r="1296" spans="1:13" x14ac:dyDescent="0.2">
      <c r="A1296" s="1" t="s">
        <v>21</v>
      </c>
      <c r="B1296" s="1" t="s">
        <v>85</v>
      </c>
      <c r="C1296" s="2">
        <v>7.8E-2</v>
      </c>
      <c r="D1296" s="2">
        <v>2.6883300000000001</v>
      </c>
      <c r="E1296" s="3">
        <f t="shared" si="80"/>
        <v>33.465769230769233</v>
      </c>
      <c r="F1296" s="2">
        <v>9.7441300000000002</v>
      </c>
      <c r="G1296" s="2">
        <v>30.809799999999999</v>
      </c>
      <c r="H1296" s="3">
        <f t="shared" si="81"/>
        <v>2.1618831029553176</v>
      </c>
      <c r="I1296" s="2">
        <v>7.8206199999999999</v>
      </c>
      <c r="J1296" s="3">
        <f t="shared" si="82"/>
        <v>2.9395597791479449</v>
      </c>
      <c r="K1296" s="2">
        <v>136.97020000000001</v>
      </c>
      <c r="L1296" s="2">
        <v>188.23500999999999</v>
      </c>
      <c r="M1296" s="3">
        <f t="shared" si="83"/>
        <v>0.37427710553098392</v>
      </c>
    </row>
    <row r="1297" spans="1:13" x14ac:dyDescent="0.2">
      <c r="A1297" s="1" t="s">
        <v>22</v>
      </c>
      <c r="B1297" s="1" t="s">
        <v>85</v>
      </c>
      <c r="C1297" s="2">
        <v>510</v>
      </c>
      <c r="D1297" s="2">
        <v>11.953189999999999</v>
      </c>
      <c r="E1297" s="3">
        <f t="shared" si="80"/>
        <v>-0.97656237254901956</v>
      </c>
      <c r="F1297" s="2">
        <v>914.00111000000004</v>
      </c>
      <c r="G1297" s="2">
        <v>3039.72514</v>
      </c>
      <c r="H1297" s="3">
        <f t="shared" si="81"/>
        <v>2.3257346262960228</v>
      </c>
      <c r="I1297" s="2">
        <v>347.65929</v>
      </c>
      <c r="J1297" s="3">
        <f t="shared" si="82"/>
        <v>7.7434025997119189</v>
      </c>
      <c r="K1297" s="2">
        <v>2438.1344600000002</v>
      </c>
      <c r="L1297" s="2">
        <v>10499.648870000001</v>
      </c>
      <c r="M1297" s="3">
        <f t="shared" si="83"/>
        <v>3.3064273288684829</v>
      </c>
    </row>
    <row r="1298" spans="1:13" x14ac:dyDescent="0.2">
      <c r="A1298" s="1" t="s">
        <v>23</v>
      </c>
      <c r="B1298" s="1" t="s">
        <v>85</v>
      </c>
      <c r="C1298" s="2">
        <v>12.0982</v>
      </c>
      <c r="D1298" s="2">
        <v>0</v>
      </c>
      <c r="E1298" s="3">
        <f t="shared" si="80"/>
        <v>-1</v>
      </c>
      <c r="F1298" s="2">
        <v>138.52071000000001</v>
      </c>
      <c r="G1298" s="2">
        <v>150.61699999999999</v>
      </c>
      <c r="H1298" s="3">
        <f t="shared" si="81"/>
        <v>8.732477620133472E-2</v>
      </c>
      <c r="I1298" s="2">
        <v>0.94</v>
      </c>
      <c r="J1298" s="3">
        <f t="shared" si="82"/>
        <v>159.23085106382979</v>
      </c>
      <c r="K1298" s="2">
        <v>498.38202000000001</v>
      </c>
      <c r="L1298" s="2">
        <v>282.67174999999997</v>
      </c>
      <c r="M1298" s="3">
        <f t="shared" si="83"/>
        <v>-0.43282113186988569</v>
      </c>
    </row>
    <row r="1299" spans="1:13" x14ac:dyDescent="0.2">
      <c r="A1299" s="1" t="s">
        <v>24</v>
      </c>
      <c r="B1299" s="1" t="s">
        <v>85</v>
      </c>
      <c r="C1299" s="2">
        <v>0</v>
      </c>
      <c r="D1299" s="2">
        <v>0</v>
      </c>
      <c r="E1299" s="3" t="str">
        <f t="shared" si="80"/>
        <v/>
      </c>
      <c r="F1299" s="2">
        <v>0</v>
      </c>
      <c r="G1299" s="2">
        <v>0</v>
      </c>
      <c r="H1299" s="3" t="str">
        <f t="shared" si="81"/>
        <v/>
      </c>
      <c r="I1299" s="2">
        <v>0</v>
      </c>
      <c r="J1299" s="3" t="str">
        <f t="shared" si="82"/>
        <v/>
      </c>
      <c r="K1299" s="2">
        <v>12.545859999999999</v>
      </c>
      <c r="L1299" s="2">
        <v>0</v>
      </c>
      <c r="M1299" s="3">
        <f t="shared" si="83"/>
        <v>-1</v>
      </c>
    </row>
    <row r="1300" spans="1:13" x14ac:dyDescent="0.2">
      <c r="A1300" s="1" t="s">
        <v>25</v>
      </c>
      <c r="B1300" s="1" t="s">
        <v>85</v>
      </c>
      <c r="C1300" s="2">
        <v>44.713819999999998</v>
      </c>
      <c r="D1300" s="2">
        <v>108.18456999999999</v>
      </c>
      <c r="E1300" s="3">
        <f t="shared" si="80"/>
        <v>1.4194884266206733</v>
      </c>
      <c r="F1300" s="2">
        <v>790.98717999999997</v>
      </c>
      <c r="G1300" s="2">
        <v>995.64363000000003</v>
      </c>
      <c r="H1300" s="3">
        <f t="shared" si="81"/>
        <v>0.2587354829189521</v>
      </c>
      <c r="I1300" s="2">
        <v>678.79250000000002</v>
      </c>
      <c r="J1300" s="3">
        <f t="shared" si="82"/>
        <v>0.46678643326200575</v>
      </c>
      <c r="K1300" s="2">
        <v>4473.3010000000004</v>
      </c>
      <c r="L1300" s="2">
        <v>6924.9877299999998</v>
      </c>
      <c r="M1300" s="3">
        <f t="shared" si="83"/>
        <v>0.54807103970870719</v>
      </c>
    </row>
    <row r="1301" spans="1:13" x14ac:dyDescent="0.2">
      <c r="A1301" s="1" t="s">
        <v>27</v>
      </c>
      <c r="B1301" s="1" t="s">
        <v>85</v>
      </c>
      <c r="C1301" s="2">
        <v>116.4</v>
      </c>
      <c r="D1301" s="2">
        <v>0</v>
      </c>
      <c r="E1301" s="3">
        <f t="shared" si="80"/>
        <v>-1</v>
      </c>
      <c r="F1301" s="2">
        <v>525.71900000000005</v>
      </c>
      <c r="G1301" s="2">
        <v>65.472189999999998</v>
      </c>
      <c r="H1301" s="3">
        <f t="shared" si="81"/>
        <v>-0.87546162493651547</v>
      </c>
      <c r="I1301" s="2">
        <v>222.35756000000001</v>
      </c>
      <c r="J1301" s="3">
        <f t="shared" si="82"/>
        <v>-0.70555446821776602</v>
      </c>
      <c r="K1301" s="2">
        <v>9119.2757299999994</v>
      </c>
      <c r="L1301" s="2">
        <v>2170.33952</v>
      </c>
      <c r="M1301" s="3">
        <f t="shared" si="83"/>
        <v>-0.76200527495180803</v>
      </c>
    </row>
    <row r="1302" spans="1:13" x14ac:dyDescent="0.2">
      <c r="A1302" s="1" t="s">
        <v>28</v>
      </c>
      <c r="B1302" s="1" t="s">
        <v>85</v>
      </c>
      <c r="C1302" s="2">
        <v>0</v>
      </c>
      <c r="D1302" s="2">
        <v>0</v>
      </c>
      <c r="E1302" s="3" t="str">
        <f t="shared" si="80"/>
        <v/>
      </c>
      <c r="F1302" s="2">
        <v>4.0149999999999998E-2</v>
      </c>
      <c r="G1302" s="2">
        <v>39.781379999999999</v>
      </c>
      <c r="H1302" s="3">
        <f t="shared" si="81"/>
        <v>989.81892901618926</v>
      </c>
      <c r="I1302" s="2">
        <v>39.678600000000003</v>
      </c>
      <c r="J1302" s="3">
        <f t="shared" si="82"/>
        <v>2.5903131662909917E-3</v>
      </c>
      <c r="K1302" s="2">
        <v>165.04232999999999</v>
      </c>
      <c r="L1302" s="2">
        <v>455.82868999999999</v>
      </c>
      <c r="M1302" s="3">
        <f t="shared" si="83"/>
        <v>1.7618895709967255</v>
      </c>
    </row>
    <row r="1303" spans="1:13" x14ac:dyDescent="0.2">
      <c r="A1303" s="6" t="s">
        <v>29</v>
      </c>
      <c r="B1303" s="6" t="s">
        <v>85</v>
      </c>
      <c r="C1303" s="5">
        <v>3464.8965499999999</v>
      </c>
      <c r="D1303" s="5">
        <v>2837.4635499999999</v>
      </c>
      <c r="E1303" s="4">
        <f t="shared" si="80"/>
        <v>-0.18108275122961459</v>
      </c>
      <c r="F1303" s="5">
        <v>82281.35037</v>
      </c>
      <c r="G1303" s="5">
        <v>70085.188959999999</v>
      </c>
      <c r="H1303" s="4">
        <f t="shared" si="81"/>
        <v>-0.14822510028283098</v>
      </c>
      <c r="I1303" s="5">
        <v>42466.297700000003</v>
      </c>
      <c r="J1303" s="4">
        <f t="shared" si="82"/>
        <v>0.65037200688205976</v>
      </c>
      <c r="K1303" s="5">
        <v>510476.83859</v>
      </c>
      <c r="L1303" s="5">
        <v>420958.23658000003</v>
      </c>
      <c r="M1303" s="4">
        <f t="shared" si="83"/>
        <v>-0.17536271039693274</v>
      </c>
    </row>
    <row r="1304" spans="1:13" x14ac:dyDescent="0.2">
      <c r="A1304" s="1" t="s">
        <v>3</v>
      </c>
      <c r="B1304" s="1" t="s">
        <v>86</v>
      </c>
      <c r="C1304" s="2">
        <v>281.66124000000002</v>
      </c>
      <c r="D1304" s="2">
        <v>255.78395</v>
      </c>
      <c r="E1304" s="3">
        <f t="shared" si="80"/>
        <v>-9.1873805568703837E-2</v>
      </c>
      <c r="F1304" s="2">
        <v>9482.1846299999997</v>
      </c>
      <c r="G1304" s="2">
        <v>6999.8373600000004</v>
      </c>
      <c r="H1304" s="3">
        <f t="shared" si="81"/>
        <v>-0.26179064918713768</v>
      </c>
      <c r="I1304" s="2">
        <v>5160.90834</v>
      </c>
      <c r="J1304" s="3">
        <f t="shared" si="82"/>
        <v>0.3563188684726768</v>
      </c>
      <c r="K1304" s="2">
        <v>52804.29954</v>
      </c>
      <c r="L1304" s="2">
        <v>43887.962549999997</v>
      </c>
      <c r="M1304" s="3">
        <f t="shared" si="83"/>
        <v>-0.16885626866891312</v>
      </c>
    </row>
    <row r="1305" spans="1:13" x14ac:dyDescent="0.2">
      <c r="A1305" s="1" t="s">
        <v>5</v>
      </c>
      <c r="B1305" s="1" t="s">
        <v>86</v>
      </c>
      <c r="C1305" s="2">
        <v>21.151140000000002</v>
      </c>
      <c r="D1305" s="2">
        <v>2.6775899999999999</v>
      </c>
      <c r="E1305" s="3">
        <f t="shared" si="80"/>
        <v>-0.87340682346199783</v>
      </c>
      <c r="F1305" s="2">
        <v>804.05706999999995</v>
      </c>
      <c r="G1305" s="2">
        <v>897.68568000000005</v>
      </c>
      <c r="H1305" s="3">
        <f t="shared" si="81"/>
        <v>0.11644522944123858</v>
      </c>
      <c r="I1305" s="2">
        <v>661.81538999999998</v>
      </c>
      <c r="J1305" s="3">
        <f t="shared" si="82"/>
        <v>0.35639891964434378</v>
      </c>
      <c r="K1305" s="2">
        <v>5109.0334199999998</v>
      </c>
      <c r="L1305" s="2">
        <v>6351.8770299999996</v>
      </c>
      <c r="M1305" s="3">
        <f t="shared" si="83"/>
        <v>0.24326394208632918</v>
      </c>
    </row>
    <row r="1306" spans="1:13" x14ac:dyDescent="0.2">
      <c r="A1306" s="1" t="s">
        <v>6</v>
      </c>
      <c r="B1306" s="1" t="s">
        <v>86</v>
      </c>
      <c r="C1306" s="2">
        <v>22.303229999999999</v>
      </c>
      <c r="D1306" s="2">
        <v>120.22793</v>
      </c>
      <c r="E1306" s="3">
        <f t="shared" si="80"/>
        <v>4.3906062036754321</v>
      </c>
      <c r="F1306" s="2">
        <v>1669.29583</v>
      </c>
      <c r="G1306" s="2">
        <v>2436.0061799999999</v>
      </c>
      <c r="H1306" s="3">
        <f t="shared" si="81"/>
        <v>0.45930166254593696</v>
      </c>
      <c r="I1306" s="2">
        <v>2227.1646799999999</v>
      </c>
      <c r="J1306" s="3">
        <f t="shared" si="82"/>
        <v>9.3770120312791638E-2</v>
      </c>
      <c r="K1306" s="2">
        <v>14488.978370000001</v>
      </c>
      <c r="L1306" s="2">
        <v>19970.391619999999</v>
      </c>
      <c r="M1306" s="3">
        <f t="shared" si="83"/>
        <v>0.37831606273562257</v>
      </c>
    </row>
    <row r="1307" spans="1:13" x14ac:dyDescent="0.2">
      <c r="A1307" s="1" t="s">
        <v>7</v>
      </c>
      <c r="B1307" s="1" t="s">
        <v>86</v>
      </c>
      <c r="C1307" s="2">
        <v>0</v>
      </c>
      <c r="D1307" s="2">
        <v>6.28E-3</v>
      </c>
      <c r="E1307" s="3" t="str">
        <f t="shared" ref="E1307:E1367" si="84">IF(C1307=0,"",(D1307/C1307-1))</f>
        <v/>
      </c>
      <c r="F1307" s="2">
        <v>98.937849999999997</v>
      </c>
      <c r="G1307" s="2">
        <v>227.77158</v>
      </c>
      <c r="H1307" s="3">
        <f t="shared" ref="H1307:H1367" si="85">IF(F1307=0,"",(G1307/F1307-1))</f>
        <v>1.3021682803901644</v>
      </c>
      <c r="I1307" s="2">
        <v>122.38764</v>
      </c>
      <c r="J1307" s="3">
        <f t="shared" ref="J1307:J1367" si="86">IF(I1307=0,"",(G1307/I1307-1))</f>
        <v>0.86106685282925621</v>
      </c>
      <c r="K1307" s="2">
        <v>1423.9503400000001</v>
      </c>
      <c r="L1307" s="2">
        <v>2032.5633700000001</v>
      </c>
      <c r="M1307" s="3">
        <f t="shared" ref="M1307:M1367" si="87">IF(K1307=0,"",(L1307/K1307-1))</f>
        <v>0.42741169611294172</v>
      </c>
    </row>
    <row r="1308" spans="1:13" x14ac:dyDescent="0.2">
      <c r="A1308" s="1" t="s">
        <v>8</v>
      </c>
      <c r="B1308" s="1" t="s">
        <v>86</v>
      </c>
      <c r="C1308" s="2">
        <v>0</v>
      </c>
      <c r="D1308" s="2">
        <v>0.72009000000000001</v>
      </c>
      <c r="E1308" s="3" t="str">
        <f t="shared" si="84"/>
        <v/>
      </c>
      <c r="F1308" s="2">
        <v>49.32929</v>
      </c>
      <c r="G1308" s="2">
        <v>5.5708000000000002</v>
      </c>
      <c r="H1308" s="3">
        <f t="shared" si="85"/>
        <v>-0.88706912262471238</v>
      </c>
      <c r="I1308" s="2">
        <v>42.029899999999998</v>
      </c>
      <c r="J1308" s="3">
        <f t="shared" si="86"/>
        <v>-0.86745626327923686</v>
      </c>
      <c r="K1308" s="2">
        <v>220.84199000000001</v>
      </c>
      <c r="L1308" s="2">
        <v>205.5247</v>
      </c>
      <c r="M1308" s="3">
        <f t="shared" si="87"/>
        <v>-6.9358594350648728E-2</v>
      </c>
    </row>
    <row r="1309" spans="1:13" x14ac:dyDescent="0.2">
      <c r="A1309" s="1" t="s">
        <v>110</v>
      </c>
      <c r="B1309" s="1" t="s">
        <v>86</v>
      </c>
      <c r="C1309" s="2">
        <v>2.9504000000000001</v>
      </c>
      <c r="D1309" s="2">
        <v>1.62453</v>
      </c>
      <c r="E1309" s="3">
        <f t="shared" si="84"/>
        <v>-0.44938652386117139</v>
      </c>
      <c r="F1309" s="2">
        <v>368.36622999999997</v>
      </c>
      <c r="G1309" s="2">
        <v>859.43294000000003</v>
      </c>
      <c r="H1309" s="3">
        <f t="shared" si="85"/>
        <v>1.3330937257739399</v>
      </c>
      <c r="I1309" s="2">
        <v>507.11054999999999</v>
      </c>
      <c r="J1309" s="3">
        <f t="shared" si="86"/>
        <v>0.69476446506585221</v>
      </c>
      <c r="K1309" s="2">
        <v>3857.2171899999998</v>
      </c>
      <c r="L1309" s="2">
        <v>3188.22939</v>
      </c>
      <c r="M1309" s="3">
        <f t="shared" si="87"/>
        <v>-0.17343793907545035</v>
      </c>
    </row>
    <row r="1310" spans="1:13" x14ac:dyDescent="0.2">
      <c r="A1310" s="1" t="s">
        <v>9</v>
      </c>
      <c r="B1310" s="1" t="s">
        <v>86</v>
      </c>
      <c r="C1310" s="2">
        <v>20.88025</v>
      </c>
      <c r="D1310" s="2">
        <v>0</v>
      </c>
      <c r="E1310" s="3">
        <f t="shared" si="84"/>
        <v>-1</v>
      </c>
      <c r="F1310" s="2">
        <v>1614.30306</v>
      </c>
      <c r="G1310" s="2">
        <v>878.20011</v>
      </c>
      <c r="H1310" s="3">
        <f t="shared" si="85"/>
        <v>-0.45598807822367626</v>
      </c>
      <c r="I1310" s="2">
        <v>1149.24738</v>
      </c>
      <c r="J1310" s="3">
        <f t="shared" si="86"/>
        <v>-0.2358476292545475</v>
      </c>
      <c r="K1310" s="2">
        <v>13022.45674</v>
      </c>
      <c r="L1310" s="2">
        <v>12117.25301</v>
      </c>
      <c r="M1310" s="3">
        <f t="shared" si="87"/>
        <v>-6.9510979999615641E-2</v>
      </c>
    </row>
    <row r="1311" spans="1:13" x14ac:dyDescent="0.2">
      <c r="A1311" s="1" t="s">
        <v>10</v>
      </c>
      <c r="B1311" s="1" t="s">
        <v>86</v>
      </c>
      <c r="C1311" s="2">
        <v>0</v>
      </c>
      <c r="D1311" s="2">
        <v>0</v>
      </c>
      <c r="E1311" s="3" t="str">
        <f t="shared" si="84"/>
        <v/>
      </c>
      <c r="F1311" s="2">
        <v>5000</v>
      </c>
      <c r="G1311" s="2">
        <v>8.8400000000000006E-3</v>
      </c>
      <c r="H1311" s="3">
        <f t="shared" si="85"/>
        <v>-0.99999823200000004</v>
      </c>
      <c r="I1311" s="2">
        <v>10.935079999999999</v>
      </c>
      <c r="J1311" s="3">
        <f t="shared" si="86"/>
        <v>-0.99919159256265155</v>
      </c>
      <c r="K1311" s="2">
        <v>5038.27117</v>
      </c>
      <c r="L1311" s="2">
        <v>39.24335</v>
      </c>
      <c r="M1311" s="3">
        <f t="shared" si="87"/>
        <v>-0.99221094921732844</v>
      </c>
    </row>
    <row r="1312" spans="1:13" x14ac:dyDescent="0.2">
      <c r="A1312" s="1" t="s">
        <v>11</v>
      </c>
      <c r="B1312" s="1" t="s">
        <v>86</v>
      </c>
      <c r="C1312" s="2">
        <v>9.3882700000000003</v>
      </c>
      <c r="D1312" s="2">
        <v>0</v>
      </c>
      <c r="E1312" s="3">
        <f t="shared" si="84"/>
        <v>-1</v>
      </c>
      <c r="F1312" s="2">
        <v>273.56894999999997</v>
      </c>
      <c r="G1312" s="2">
        <v>855.05005000000006</v>
      </c>
      <c r="H1312" s="3">
        <f t="shared" si="85"/>
        <v>2.1255376386830456</v>
      </c>
      <c r="I1312" s="2">
        <v>156.08565999999999</v>
      </c>
      <c r="J1312" s="3">
        <f t="shared" si="86"/>
        <v>4.4780820352106661</v>
      </c>
      <c r="K1312" s="2">
        <v>1585.5069100000001</v>
      </c>
      <c r="L1312" s="2">
        <v>2484.2018899999998</v>
      </c>
      <c r="M1312" s="3">
        <f t="shared" si="87"/>
        <v>0.5668187091029453</v>
      </c>
    </row>
    <row r="1313" spans="1:13" x14ac:dyDescent="0.2">
      <c r="A1313" s="1" t="s">
        <v>12</v>
      </c>
      <c r="B1313" s="1" t="s">
        <v>86</v>
      </c>
      <c r="C1313" s="2">
        <v>144.65516</v>
      </c>
      <c r="D1313" s="2">
        <v>40.98433</v>
      </c>
      <c r="E1313" s="3">
        <f t="shared" si="84"/>
        <v>-0.71667564433926856</v>
      </c>
      <c r="F1313" s="2">
        <v>3576.4554600000001</v>
      </c>
      <c r="G1313" s="2">
        <v>2948.1675700000001</v>
      </c>
      <c r="H1313" s="3">
        <f t="shared" si="85"/>
        <v>-0.17567334390905576</v>
      </c>
      <c r="I1313" s="2">
        <v>3683.79709</v>
      </c>
      <c r="J1313" s="3">
        <f t="shared" si="86"/>
        <v>-0.19969327898024913</v>
      </c>
      <c r="K1313" s="2">
        <v>19289.50431</v>
      </c>
      <c r="L1313" s="2">
        <v>20920.138490000001</v>
      </c>
      <c r="M1313" s="3">
        <f t="shared" si="87"/>
        <v>8.4534789167944213E-2</v>
      </c>
    </row>
    <row r="1314" spans="1:13" x14ac:dyDescent="0.2">
      <c r="A1314" s="1" t="s">
        <v>13</v>
      </c>
      <c r="B1314" s="1" t="s">
        <v>86</v>
      </c>
      <c r="C1314" s="2">
        <v>1967.19587</v>
      </c>
      <c r="D1314" s="2">
        <v>1623.06213</v>
      </c>
      <c r="E1314" s="3">
        <f t="shared" si="84"/>
        <v>-0.17493618467183947</v>
      </c>
      <c r="F1314" s="2">
        <v>40440.755210000003</v>
      </c>
      <c r="G1314" s="2">
        <v>32907.509899999997</v>
      </c>
      <c r="H1314" s="3">
        <f t="shared" si="85"/>
        <v>-0.18627855169572149</v>
      </c>
      <c r="I1314" s="2">
        <v>19300.13292</v>
      </c>
      <c r="J1314" s="3">
        <f t="shared" si="86"/>
        <v>0.70504058373086043</v>
      </c>
      <c r="K1314" s="2">
        <v>230251.76831000001</v>
      </c>
      <c r="L1314" s="2">
        <v>225817.90091</v>
      </c>
      <c r="M1314" s="3">
        <f t="shared" si="87"/>
        <v>-1.9256605204570953E-2</v>
      </c>
    </row>
    <row r="1315" spans="1:13" x14ac:dyDescent="0.2">
      <c r="A1315" s="1" t="s">
        <v>14</v>
      </c>
      <c r="B1315" s="1" t="s">
        <v>86</v>
      </c>
      <c r="C1315" s="2">
        <v>221.97591</v>
      </c>
      <c r="D1315" s="2">
        <v>5.7479699999999996</v>
      </c>
      <c r="E1315" s="3">
        <f t="shared" si="84"/>
        <v>-0.97410543333283328</v>
      </c>
      <c r="F1315" s="2">
        <v>1964.0817</v>
      </c>
      <c r="G1315" s="2">
        <v>1592.1318900000001</v>
      </c>
      <c r="H1315" s="3">
        <f t="shared" si="85"/>
        <v>-0.18937593583810686</v>
      </c>
      <c r="I1315" s="2">
        <v>1121.06006</v>
      </c>
      <c r="J1315" s="3">
        <f t="shared" si="86"/>
        <v>0.42020213439768783</v>
      </c>
      <c r="K1315" s="2">
        <v>10385.623879999999</v>
      </c>
      <c r="L1315" s="2">
        <v>10442.984340000001</v>
      </c>
      <c r="M1315" s="3">
        <f t="shared" si="87"/>
        <v>5.5230634830194525E-3</v>
      </c>
    </row>
    <row r="1316" spans="1:13" x14ac:dyDescent="0.2">
      <c r="A1316" s="1" t="s">
        <v>15</v>
      </c>
      <c r="B1316" s="1" t="s">
        <v>86</v>
      </c>
      <c r="C1316" s="2">
        <v>800.06507999999997</v>
      </c>
      <c r="D1316" s="2">
        <v>620.48329999999999</v>
      </c>
      <c r="E1316" s="3">
        <f t="shared" si="84"/>
        <v>-0.22445896526317588</v>
      </c>
      <c r="F1316" s="2">
        <v>11224.99494</v>
      </c>
      <c r="G1316" s="2">
        <v>13282.57523</v>
      </c>
      <c r="H1316" s="3">
        <f t="shared" si="85"/>
        <v>0.18330344922186659</v>
      </c>
      <c r="I1316" s="2">
        <v>9060.9606999999996</v>
      </c>
      <c r="J1316" s="3">
        <f t="shared" si="86"/>
        <v>0.46591246444761647</v>
      </c>
      <c r="K1316" s="2">
        <v>68212.352610000002</v>
      </c>
      <c r="L1316" s="2">
        <v>76175.560280000005</v>
      </c>
      <c r="M1316" s="3">
        <f t="shared" si="87"/>
        <v>0.11674143121157488</v>
      </c>
    </row>
    <row r="1317" spans="1:13" x14ac:dyDescent="0.2">
      <c r="A1317" s="1" t="s">
        <v>16</v>
      </c>
      <c r="B1317" s="1" t="s">
        <v>86</v>
      </c>
      <c r="C1317" s="2">
        <v>48.362430000000003</v>
      </c>
      <c r="D1317" s="2">
        <v>2.3099699999999999</v>
      </c>
      <c r="E1317" s="3">
        <f t="shared" si="84"/>
        <v>-0.95223627100623354</v>
      </c>
      <c r="F1317" s="2">
        <v>1698.70514</v>
      </c>
      <c r="G1317" s="2">
        <v>1412.9815000000001</v>
      </c>
      <c r="H1317" s="3">
        <f t="shared" si="85"/>
        <v>-0.1682008450271717</v>
      </c>
      <c r="I1317" s="2">
        <v>925.09987999999998</v>
      </c>
      <c r="J1317" s="3">
        <f t="shared" si="86"/>
        <v>0.52738264326658446</v>
      </c>
      <c r="K1317" s="2">
        <v>10320.92246</v>
      </c>
      <c r="L1317" s="2">
        <v>14040.56193</v>
      </c>
      <c r="M1317" s="3">
        <f t="shared" si="87"/>
        <v>0.36039796679181713</v>
      </c>
    </row>
    <row r="1318" spans="1:13" x14ac:dyDescent="0.2">
      <c r="A1318" s="1" t="s">
        <v>17</v>
      </c>
      <c r="B1318" s="1" t="s">
        <v>86</v>
      </c>
      <c r="C1318" s="2">
        <v>23.405139999999999</v>
      </c>
      <c r="D1318" s="2">
        <v>200.29778999999999</v>
      </c>
      <c r="E1318" s="3">
        <f t="shared" si="84"/>
        <v>7.5578548130880652</v>
      </c>
      <c r="F1318" s="2">
        <v>2808.4209000000001</v>
      </c>
      <c r="G1318" s="2">
        <v>3246.5108599999999</v>
      </c>
      <c r="H1318" s="3">
        <f t="shared" si="85"/>
        <v>0.15599156095156519</v>
      </c>
      <c r="I1318" s="2">
        <v>3845.60655</v>
      </c>
      <c r="J1318" s="3">
        <f t="shared" si="86"/>
        <v>-0.15578704742948812</v>
      </c>
      <c r="K1318" s="2">
        <v>23079.400740000001</v>
      </c>
      <c r="L1318" s="2">
        <v>22693.38883</v>
      </c>
      <c r="M1318" s="3">
        <f t="shared" si="87"/>
        <v>-1.6725387038797113E-2</v>
      </c>
    </row>
    <row r="1319" spans="1:13" x14ac:dyDescent="0.2">
      <c r="A1319" s="1" t="s">
        <v>18</v>
      </c>
      <c r="B1319" s="1" t="s">
        <v>86</v>
      </c>
      <c r="C1319" s="2">
        <v>43.560279999999999</v>
      </c>
      <c r="D1319" s="2">
        <v>743.04729999999995</v>
      </c>
      <c r="E1319" s="3">
        <f t="shared" si="84"/>
        <v>16.057909177810611</v>
      </c>
      <c r="F1319" s="2">
        <v>7598.3330500000002</v>
      </c>
      <c r="G1319" s="2">
        <v>9977.8119000000006</v>
      </c>
      <c r="H1319" s="3">
        <f t="shared" si="85"/>
        <v>0.31315800904515512</v>
      </c>
      <c r="I1319" s="2">
        <v>6876.2940500000004</v>
      </c>
      <c r="J1319" s="3">
        <f t="shared" si="86"/>
        <v>0.4510449709462323</v>
      </c>
      <c r="K1319" s="2">
        <v>60131.253579999997</v>
      </c>
      <c r="L1319" s="2">
        <v>69590.81697</v>
      </c>
      <c r="M1319" s="3">
        <f t="shared" si="87"/>
        <v>0.15731525333019691</v>
      </c>
    </row>
    <row r="1320" spans="1:13" x14ac:dyDescent="0.2">
      <c r="A1320" s="1" t="s">
        <v>19</v>
      </c>
      <c r="B1320" s="1" t="s">
        <v>86</v>
      </c>
      <c r="C1320" s="2">
        <v>45.754579999999997</v>
      </c>
      <c r="D1320" s="2">
        <v>144.49610999999999</v>
      </c>
      <c r="E1320" s="3">
        <f t="shared" si="84"/>
        <v>2.1580687660120583</v>
      </c>
      <c r="F1320" s="2">
        <v>1623.66634</v>
      </c>
      <c r="G1320" s="2">
        <v>2290.8678399999999</v>
      </c>
      <c r="H1320" s="3">
        <f t="shared" si="85"/>
        <v>0.41092278848374719</v>
      </c>
      <c r="I1320" s="2">
        <v>1316.23567</v>
      </c>
      <c r="J1320" s="3">
        <f t="shared" si="86"/>
        <v>0.74046934923135743</v>
      </c>
      <c r="K1320" s="2">
        <v>16881.23576</v>
      </c>
      <c r="L1320" s="2">
        <v>17994.794669999999</v>
      </c>
      <c r="M1320" s="3">
        <f t="shared" si="87"/>
        <v>6.5964300589804736E-2</v>
      </c>
    </row>
    <row r="1321" spans="1:13" x14ac:dyDescent="0.2">
      <c r="A1321" s="1" t="s">
        <v>20</v>
      </c>
      <c r="B1321" s="1" t="s">
        <v>86</v>
      </c>
      <c r="C1321" s="2">
        <v>432.98352999999997</v>
      </c>
      <c r="D1321" s="2">
        <v>244.87179</v>
      </c>
      <c r="E1321" s="3">
        <f t="shared" si="84"/>
        <v>-0.43445472394758289</v>
      </c>
      <c r="F1321" s="2">
        <v>4857.4296000000004</v>
      </c>
      <c r="G1321" s="2">
        <v>5000.8353100000004</v>
      </c>
      <c r="H1321" s="3">
        <f t="shared" si="85"/>
        <v>2.9522962103249117E-2</v>
      </c>
      <c r="I1321" s="2">
        <v>4376.3518299999996</v>
      </c>
      <c r="J1321" s="3">
        <f t="shared" si="86"/>
        <v>0.14269498985871087</v>
      </c>
      <c r="K1321" s="2">
        <v>32383.968519999999</v>
      </c>
      <c r="L1321" s="2">
        <v>38380.678950000001</v>
      </c>
      <c r="M1321" s="3">
        <f t="shared" si="87"/>
        <v>0.18517527974672099</v>
      </c>
    </row>
    <row r="1322" spans="1:13" x14ac:dyDescent="0.2">
      <c r="A1322" s="1" t="s">
        <v>21</v>
      </c>
      <c r="B1322" s="1" t="s">
        <v>86</v>
      </c>
      <c r="C1322" s="2">
        <v>0</v>
      </c>
      <c r="D1322" s="2">
        <v>2.827E-2</v>
      </c>
      <c r="E1322" s="3" t="str">
        <f t="shared" si="84"/>
        <v/>
      </c>
      <c r="F1322" s="2">
        <v>6.2480000000000001E-2</v>
      </c>
      <c r="G1322" s="2">
        <v>0.74609000000000003</v>
      </c>
      <c r="H1322" s="3">
        <f t="shared" si="85"/>
        <v>10.941261203585148</v>
      </c>
      <c r="I1322" s="2">
        <v>0.50622999999999996</v>
      </c>
      <c r="J1322" s="3">
        <f t="shared" si="86"/>
        <v>0.47381624953084578</v>
      </c>
      <c r="K1322" s="2">
        <v>3.08555</v>
      </c>
      <c r="L1322" s="2">
        <v>7.3579499999999998</v>
      </c>
      <c r="M1322" s="3">
        <f t="shared" si="87"/>
        <v>1.3846477937482784</v>
      </c>
    </row>
    <row r="1323" spans="1:13" x14ac:dyDescent="0.2">
      <c r="A1323" s="1" t="s">
        <v>22</v>
      </c>
      <c r="B1323" s="1" t="s">
        <v>86</v>
      </c>
      <c r="C1323" s="2">
        <v>15.91263</v>
      </c>
      <c r="D1323" s="2">
        <v>244.26354000000001</v>
      </c>
      <c r="E1323" s="3">
        <f t="shared" si="84"/>
        <v>14.350293446149379</v>
      </c>
      <c r="F1323" s="2">
        <v>2059.2391400000001</v>
      </c>
      <c r="G1323" s="2">
        <v>5125.8767799999996</v>
      </c>
      <c r="H1323" s="3">
        <f t="shared" si="85"/>
        <v>1.4892090871971284</v>
      </c>
      <c r="I1323" s="2">
        <v>4733.7320300000001</v>
      </c>
      <c r="J1323" s="3">
        <f t="shared" si="86"/>
        <v>8.2840504598651554E-2</v>
      </c>
      <c r="K1323" s="2">
        <v>19426.705890000001</v>
      </c>
      <c r="L1323" s="2">
        <v>37066.17179</v>
      </c>
      <c r="M1323" s="3">
        <f t="shared" si="87"/>
        <v>0.90800087260702322</v>
      </c>
    </row>
    <row r="1324" spans="1:13" x14ac:dyDescent="0.2">
      <c r="A1324" s="1" t="s">
        <v>23</v>
      </c>
      <c r="B1324" s="1" t="s">
        <v>86</v>
      </c>
      <c r="C1324" s="2">
        <v>270.13869</v>
      </c>
      <c r="D1324" s="2">
        <v>141.93102999999999</v>
      </c>
      <c r="E1324" s="3">
        <f t="shared" si="84"/>
        <v>-0.47459939929374795</v>
      </c>
      <c r="F1324" s="2">
        <v>4785.7411700000002</v>
      </c>
      <c r="G1324" s="2">
        <v>8791.2710000000006</v>
      </c>
      <c r="H1324" s="3">
        <f t="shared" si="85"/>
        <v>0.83697168060595306</v>
      </c>
      <c r="I1324" s="2">
        <v>6078.92983</v>
      </c>
      <c r="J1324" s="3">
        <f t="shared" si="86"/>
        <v>0.4461872806319267</v>
      </c>
      <c r="K1324" s="2">
        <v>35601.114520000003</v>
      </c>
      <c r="L1324" s="2">
        <v>55728.942479999998</v>
      </c>
      <c r="M1324" s="3">
        <f t="shared" si="87"/>
        <v>0.56537072592748694</v>
      </c>
    </row>
    <row r="1325" spans="1:13" x14ac:dyDescent="0.2">
      <c r="A1325" s="1" t="s">
        <v>24</v>
      </c>
      <c r="B1325" s="1" t="s">
        <v>86</v>
      </c>
      <c r="C1325" s="2">
        <v>7.9417099999999996</v>
      </c>
      <c r="D1325" s="2">
        <v>0</v>
      </c>
      <c r="E1325" s="3">
        <f t="shared" si="84"/>
        <v>-1</v>
      </c>
      <c r="F1325" s="2">
        <v>32.54063</v>
      </c>
      <c r="G1325" s="2">
        <v>17.764320000000001</v>
      </c>
      <c r="H1325" s="3">
        <f t="shared" si="85"/>
        <v>-0.45408801243245744</v>
      </c>
      <c r="I1325" s="2">
        <v>3.3110499999999998</v>
      </c>
      <c r="J1325" s="3">
        <f t="shared" si="86"/>
        <v>4.3651621086966381</v>
      </c>
      <c r="K1325" s="2">
        <v>1237.18913</v>
      </c>
      <c r="L1325" s="2">
        <v>459.91048999999998</v>
      </c>
      <c r="M1325" s="3">
        <f t="shared" si="87"/>
        <v>-0.62826177595013299</v>
      </c>
    </row>
    <row r="1326" spans="1:13" x14ac:dyDescent="0.2">
      <c r="A1326" s="1" t="s">
        <v>25</v>
      </c>
      <c r="B1326" s="1" t="s">
        <v>86</v>
      </c>
      <c r="C1326" s="2">
        <v>97.760959999999997</v>
      </c>
      <c r="D1326" s="2">
        <v>376.86851000000001</v>
      </c>
      <c r="E1326" s="3">
        <f t="shared" si="84"/>
        <v>2.8550000941070959</v>
      </c>
      <c r="F1326" s="2">
        <v>2110.9269899999999</v>
      </c>
      <c r="G1326" s="2">
        <v>2361.50585</v>
      </c>
      <c r="H1326" s="3">
        <f t="shared" si="85"/>
        <v>0.11870560241403716</v>
      </c>
      <c r="I1326" s="2">
        <v>1877.4843800000001</v>
      </c>
      <c r="J1326" s="3">
        <f t="shared" si="86"/>
        <v>0.25780319408036823</v>
      </c>
      <c r="K1326" s="2">
        <v>11868.857760000001</v>
      </c>
      <c r="L1326" s="2">
        <v>13468.552729999999</v>
      </c>
      <c r="M1326" s="3">
        <f t="shared" si="87"/>
        <v>0.13478086959566005</v>
      </c>
    </row>
    <row r="1327" spans="1:13" x14ac:dyDescent="0.2">
      <c r="A1327" s="1" t="s">
        <v>26</v>
      </c>
      <c r="B1327" s="1" t="s">
        <v>86</v>
      </c>
      <c r="C1327" s="2">
        <v>0</v>
      </c>
      <c r="D1327" s="2">
        <v>0</v>
      </c>
      <c r="E1327" s="3" t="str">
        <f t="shared" si="84"/>
        <v/>
      </c>
      <c r="F1327" s="2">
        <v>1451.42</v>
      </c>
      <c r="G1327" s="2">
        <v>2094.1620200000002</v>
      </c>
      <c r="H1327" s="3">
        <f t="shared" si="85"/>
        <v>0.44283668407490606</v>
      </c>
      <c r="I1327" s="2">
        <v>207.84315000000001</v>
      </c>
      <c r="J1327" s="3">
        <f t="shared" si="86"/>
        <v>9.0756845727174564</v>
      </c>
      <c r="K1327" s="2">
        <v>4316.2523700000002</v>
      </c>
      <c r="L1327" s="2">
        <v>6935.2372800000003</v>
      </c>
      <c r="M1327" s="3">
        <f t="shared" si="87"/>
        <v>0.606772886637303</v>
      </c>
    </row>
    <row r="1328" spans="1:13" x14ac:dyDescent="0.2">
      <c r="A1328" s="1" t="s">
        <v>27</v>
      </c>
      <c r="B1328" s="1" t="s">
        <v>86</v>
      </c>
      <c r="C1328" s="2">
        <v>404.21435000000002</v>
      </c>
      <c r="D1328" s="2">
        <v>306.601</v>
      </c>
      <c r="E1328" s="3">
        <f t="shared" si="84"/>
        <v>-0.24148907627846472</v>
      </c>
      <c r="F1328" s="2">
        <v>14272.980299999999</v>
      </c>
      <c r="G1328" s="2">
        <v>21077.745149999999</v>
      </c>
      <c r="H1328" s="3">
        <f t="shared" si="85"/>
        <v>0.47675851202569097</v>
      </c>
      <c r="I1328" s="2">
        <v>36679.004110000002</v>
      </c>
      <c r="J1328" s="3">
        <f t="shared" si="86"/>
        <v>-0.42534576220259335</v>
      </c>
      <c r="K1328" s="2">
        <v>273685.17155999999</v>
      </c>
      <c r="L1328" s="2">
        <v>243033.25825000001</v>
      </c>
      <c r="M1328" s="3">
        <f t="shared" si="87"/>
        <v>-0.11199698228181187</v>
      </c>
    </row>
    <row r="1329" spans="1:13" x14ac:dyDescent="0.2">
      <c r="A1329" s="1" t="s">
        <v>28</v>
      </c>
      <c r="B1329" s="1" t="s">
        <v>86</v>
      </c>
      <c r="C1329" s="2">
        <v>0</v>
      </c>
      <c r="D1329" s="2">
        <v>20.004239999999999</v>
      </c>
      <c r="E1329" s="3" t="str">
        <f t="shared" si="84"/>
        <v/>
      </c>
      <c r="F1329" s="2">
        <v>694.60221000000001</v>
      </c>
      <c r="G1329" s="2">
        <v>326.44562000000002</v>
      </c>
      <c r="H1329" s="3">
        <f t="shared" si="85"/>
        <v>-0.53002507723089454</v>
      </c>
      <c r="I1329" s="2">
        <v>480.12189000000001</v>
      </c>
      <c r="J1329" s="3">
        <f t="shared" si="86"/>
        <v>-0.3200776161236889</v>
      </c>
      <c r="K1329" s="2">
        <v>4000.28665</v>
      </c>
      <c r="L1329" s="2">
        <v>3191.9215199999999</v>
      </c>
      <c r="M1329" s="3">
        <f t="shared" si="87"/>
        <v>-0.20207680117123605</v>
      </c>
    </row>
    <row r="1330" spans="1:13" x14ac:dyDescent="0.2">
      <c r="A1330" s="6" t="s">
        <v>29</v>
      </c>
      <c r="B1330" s="6" t="s">
        <v>86</v>
      </c>
      <c r="C1330" s="5">
        <v>4882.2608499999997</v>
      </c>
      <c r="D1330" s="5">
        <v>5096.0376500000002</v>
      </c>
      <c r="E1330" s="4">
        <f t="shared" si="84"/>
        <v>4.3786435540411617E-2</v>
      </c>
      <c r="F1330" s="5">
        <v>120560.704</v>
      </c>
      <c r="G1330" s="5">
        <v>125622.20401</v>
      </c>
      <c r="H1330" s="4">
        <f t="shared" si="85"/>
        <v>4.1982999784075714E-2</v>
      </c>
      <c r="I1330" s="5">
        <v>110717.70789000001</v>
      </c>
      <c r="J1330" s="4">
        <f t="shared" si="86"/>
        <v>0.13461709426650947</v>
      </c>
      <c r="K1330" s="5">
        <v>918736.90815999999</v>
      </c>
      <c r="L1330" s="5">
        <v>946604.91625000001</v>
      </c>
      <c r="M1330" s="4">
        <f t="shared" si="87"/>
        <v>3.033295804542413E-2</v>
      </c>
    </row>
    <row r="1331" spans="1:13" x14ac:dyDescent="0.2">
      <c r="A1331" s="1" t="s">
        <v>3</v>
      </c>
      <c r="B1331" s="1" t="s">
        <v>87</v>
      </c>
      <c r="C1331" s="2">
        <v>0.71650000000000003</v>
      </c>
      <c r="D1331" s="2">
        <v>0</v>
      </c>
      <c r="E1331" s="3">
        <f t="shared" si="84"/>
        <v>-1</v>
      </c>
      <c r="F1331" s="2">
        <v>62.998699999999999</v>
      </c>
      <c r="G1331" s="2">
        <v>170.40468999999999</v>
      </c>
      <c r="H1331" s="3">
        <f t="shared" si="85"/>
        <v>1.7048921644414885</v>
      </c>
      <c r="I1331" s="2">
        <v>62.22081</v>
      </c>
      <c r="J1331" s="3">
        <f t="shared" si="86"/>
        <v>1.7387089624837735</v>
      </c>
      <c r="K1331" s="2">
        <v>453.52541000000002</v>
      </c>
      <c r="L1331" s="2">
        <v>917.08928000000003</v>
      </c>
      <c r="M1331" s="3">
        <f t="shared" si="87"/>
        <v>1.0221342835013369</v>
      </c>
    </row>
    <row r="1332" spans="1:13" x14ac:dyDescent="0.2">
      <c r="A1332" s="1" t="s">
        <v>5</v>
      </c>
      <c r="B1332" s="1" t="s">
        <v>87</v>
      </c>
      <c r="C1332" s="2">
        <v>0</v>
      </c>
      <c r="D1332" s="2">
        <v>140.54237000000001</v>
      </c>
      <c r="E1332" s="3" t="str">
        <f t="shared" si="84"/>
        <v/>
      </c>
      <c r="F1332" s="2">
        <v>19.085419999999999</v>
      </c>
      <c r="G1332" s="2">
        <v>4877.1374500000002</v>
      </c>
      <c r="H1332" s="3">
        <f t="shared" si="85"/>
        <v>254.54257909964781</v>
      </c>
      <c r="I1332" s="2">
        <v>2800.8988300000001</v>
      </c>
      <c r="J1332" s="3">
        <f t="shared" si="86"/>
        <v>0.74127583537174746</v>
      </c>
      <c r="K1332" s="2">
        <v>323.68157000000002</v>
      </c>
      <c r="L1332" s="2">
        <v>17644.951110000002</v>
      </c>
      <c r="M1332" s="3">
        <f t="shared" si="87"/>
        <v>53.513301792252186</v>
      </c>
    </row>
    <row r="1333" spans="1:13" x14ac:dyDescent="0.2">
      <c r="A1333" s="1" t="s">
        <v>6</v>
      </c>
      <c r="B1333" s="1" t="s">
        <v>87</v>
      </c>
      <c r="C1333" s="2">
        <v>0</v>
      </c>
      <c r="D1333" s="2">
        <v>3.7260000000000001E-2</v>
      </c>
      <c r="E1333" s="3" t="str">
        <f t="shared" si="84"/>
        <v/>
      </c>
      <c r="F1333" s="2">
        <v>28.690629999999999</v>
      </c>
      <c r="G1333" s="2">
        <v>23.250959999999999</v>
      </c>
      <c r="H1333" s="3">
        <f t="shared" si="85"/>
        <v>-0.18959744000044609</v>
      </c>
      <c r="I1333" s="2">
        <v>41.076630000000002</v>
      </c>
      <c r="J1333" s="3">
        <f t="shared" si="86"/>
        <v>-0.43396135466809238</v>
      </c>
      <c r="K1333" s="2">
        <v>256.73923000000002</v>
      </c>
      <c r="L1333" s="2">
        <v>553.53238999999996</v>
      </c>
      <c r="M1333" s="3">
        <f t="shared" si="87"/>
        <v>1.1560101664245077</v>
      </c>
    </row>
    <row r="1334" spans="1:13" x14ac:dyDescent="0.2">
      <c r="A1334" s="1" t="s">
        <v>7</v>
      </c>
      <c r="B1334" s="1" t="s">
        <v>87</v>
      </c>
      <c r="C1334" s="2">
        <v>0</v>
      </c>
      <c r="D1334" s="2">
        <v>0</v>
      </c>
      <c r="E1334" s="3" t="str">
        <f t="shared" si="84"/>
        <v/>
      </c>
      <c r="F1334" s="2">
        <v>11.061</v>
      </c>
      <c r="G1334" s="2">
        <v>123.30200000000001</v>
      </c>
      <c r="H1334" s="3">
        <f t="shared" si="85"/>
        <v>10.147455022149897</v>
      </c>
      <c r="I1334" s="2">
        <v>5.4700300000000004</v>
      </c>
      <c r="J1334" s="3">
        <f t="shared" si="86"/>
        <v>21.54137545863551</v>
      </c>
      <c r="K1334" s="2">
        <v>57.007339999999999</v>
      </c>
      <c r="L1334" s="2">
        <v>195.07398000000001</v>
      </c>
      <c r="M1334" s="3">
        <f t="shared" si="87"/>
        <v>2.4219098803768078</v>
      </c>
    </row>
    <row r="1335" spans="1:13" x14ac:dyDescent="0.2">
      <c r="A1335" s="1" t="s">
        <v>8</v>
      </c>
      <c r="B1335" s="1" t="s">
        <v>87</v>
      </c>
      <c r="C1335" s="2">
        <v>22.692530000000001</v>
      </c>
      <c r="D1335" s="2">
        <v>7.3190299999999997</v>
      </c>
      <c r="E1335" s="3">
        <f t="shared" si="84"/>
        <v>-0.67746963428053197</v>
      </c>
      <c r="F1335" s="2">
        <v>82.900890000000004</v>
      </c>
      <c r="G1335" s="2">
        <v>79.823530000000005</v>
      </c>
      <c r="H1335" s="3">
        <f t="shared" si="85"/>
        <v>-3.7120952501233706E-2</v>
      </c>
      <c r="I1335" s="2">
        <v>37.770609999999998</v>
      </c>
      <c r="J1335" s="3">
        <f t="shared" si="86"/>
        <v>1.1133767762818767</v>
      </c>
      <c r="K1335" s="2">
        <v>849.89305000000002</v>
      </c>
      <c r="L1335" s="2">
        <v>613.20848000000001</v>
      </c>
      <c r="M1335" s="3">
        <f t="shared" si="87"/>
        <v>-0.27848747557119102</v>
      </c>
    </row>
    <row r="1336" spans="1:13" x14ac:dyDescent="0.2">
      <c r="A1336" s="1" t="s">
        <v>110</v>
      </c>
      <c r="B1336" s="1" t="s">
        <v>87</v>
      </c>
      <c r="C1336" s="2">
        <v>0.10698000000000001</v>
      </c>
      <c r="D1336" s="2">
        <v>0</v>
      </c>
      <c r="E1336" s="3">
        <f t="shared" si="84"/>
        <v>-1</v>
      </c>
      <c r="F1336" s="2">
        <v>7.7651700000000003</v>
      </c>
      <c r="G1336" s="2">
        <v>0.96843999999999997</v>
      </c>
      <c r="H1336" s="3">
        <f t="shared" si="85"/>
        <v>-0.87528412127487232</v>
      </c>
      <c r="I1336" s="2">
        <v>5.9925899999999999</v>
      </c>
      <c r="J1336" s="3">
        <f t="shared" si="86"/>
        <v>-0.83839374961410673</v>
      </c>
      <c r="K1336" s="2">
        <v>304.77616</v>
      </c>
      <c r="L1336" s="2">
        <v>285.71642000000003</v>
      </c>
      <c r="M1336" s="3">
        <f t="shared" si="87"/>
        <v>-6.2536846713994843E-2</v>
      </c>
    </row>
    <row r="1337" spans="1:13" x14ac:dyDescent="0.2">
      <c r="A1337" s="1" t="s">
        <v>9</v>
      </c>
      <c r="B1337" s="1" t="s">
        <v>87</v>
      </c>
      <c r="C1337" s="2">
        <v>0</v>
      </c>
      <c r="D1337" s="2">
        <v>0</v>
      </c>
      <c r="E1337" s="3" t="str">
        <f t="shared" si="84"/>
        <v/>
      </c>
      <c r="F1337" s="2">
        <v>0</v>
      </c>
      <c r="G1337" s="2">
        <v>0</v>
      </c>
      <c r="H1337" s="3" t="str">
        <f t="shared" si="85"/>
        <v/>
      </c>
      <c r="I1337" s="2">
        <v>0</v>
      </c>
      <c r="J1337" s="3" t="str">
        <f t="shared" si="86"/>
        <v/>
      </c>
      <c r="K1337" s="2">
        <v>0</v>
      </c>
      <c r="L1337" s="2">
        <v>0</v>
      </c>
      <c r="M1337" s="3" t="str">
        <f t="shared" si="87"/>
        <v/>
      </c>
    </row>
    <row r="1338" spans="1:13" x14ac:dyDescent="0.2">
      <c r="A1338" s="1" t="s">
        <v>10</v>
      </c>
      <c r="B1338" s="1" t="s">
        <v>87</v>
      </c>
      <c r="C1338" s="2">
        <v>0</v>
      </c>
      <c r="D1338" s="2">
        <v>0</v>
      </c>
      <c r="E1338" s="3" t="str">
        <f t="shared" si="84"/>
        <v/>
      </c>
      <c r="F1338" s="2">
        <v>8321.4443100000008</v>
      </c>
      <c r="G1338" s="2">
        <v>1423.1024</v>
      </c>
      <c r="H1338" s="3">
        <f t="shared" si="85"/>
        <v>-0.82898372602339754</v>
      </c>
      <c r="I1338" s="2">
        <v>1810.92353</v>
      </c>
      <c r="J1338" s="3">
        <f t="shared" si="86"/>
        <v>-0.21415654696363684</v>
      </c>
      <c r="K1338" s="2">
        <v>21445.021400000001</v>
      </c>
      <c r="L1338" s="2">
        <v>6549.9937799999998</v>
      </c>
      <c r="M1338" s="3">
        <f t="shared" si="87"/>
        <v>-0.69456809308663137</v>
      </c>
    </row>
    <row r="1339" spans="1:13" x14ac:dyDescent="0.2">
      <c r="A1339" s="1" t="s">
        <v>11</v>
      </c>
      <c r="B1339" s="1" t="s">
        <v>87</v>
      </c>
      <c r="C1339" s="2">
        <v>0</v>
      </c>
      <c r="D1339" s="2">
        <v>0</v>
      </c>
      <c r="E1339" s="3" t="str">
        <f t="shared" si="84"/>
        <v/>
      </c>
      <c r="F1339" s="2">
        <v>0</v>
      </c>
      <c r="G1339" s="2">
        <v>0</v>
      </c>
      <c r="H1339" s="3" t="str">
        <f t="shared" si="85"/>
        <v/>
      </c>
      <c r="I1339" s="2">
        <v>4.4252000000000002</v>
      </c>
      <c r="J1339" s="3">
        <f t="shared" si="86"/>
        <v>-1</v>
      </c>
      <c r="K1339" s="2">
        <v>12.255190000000001</v>
      </c>
      <c r="L1339" s="2">
        <v>27.817430000000002</v>
      </c>
      <c r="M1339" s="3">
        <f t="shared" si="87"/>
        <v>1.2698489374705737</v>
      </c>
    </row>
    <row r="1340" spans="1:13" x14ac:dyDescent="0.2">
      <c r="A1340" s="1" t="s">
        <v>12</v>
      </c>
      <c r="B1340" s="1" t="s">
        <v>87</v>
      </c>
      <c r="C1340" s="2">
        <v>103.25649</v>
      </c>
      <c r="D1340" s="2">
        <v>0</v>
      </c>
      <c r="E1340" s="3">
        <f t="shared" si="84"/>
        <v>-1</v>
      </c>
      <c r="F1340" s="2">
        <v>383.75614000000002</v>
      </c>
      <c r="G1340" s="2">
        <v>209.11606</v>
      </c>
      <c r="H1340" s="3">
        <f t="shared" si="85"/>
        <v>-0.4550808750577906</v>
      </c>
      <c r="I1340" s="2">
        <v>241.39148</v>
      </c>
      <c r="J1340" s="3">
        <f t="shared" si="86"/>
        <v>-0.13370571322566971</v>
      </c>
      <c r="K1340" s="2">
        <v>2655.98396</v>
      </c>
      <c r="L1340" s="2">
        <v>2195.3473399999998</v>
      </c>
      <c r="M1340" s="3">
        <f t="shared" si="87"/>
        <v>-0.17343350974152727</v>
      </c>
    </row>
    <row r="1341" spans="1:13" x14ac:dyDescent="0.2">
      <c r="A1341" s="1" t="s">
        <v>13</v>
      </c>
      <c r="B1341" s="1" t="s">
        <v>87</v>
      </c>
      <c r="C1341" s="2">
        <v>50.858499999999999</v>
      </c>
      <c r="D1341" s="2">
        <v>0</v>
      </c>
      <c r="E1341" s="3">
        <f t="shared" si="84"/>
        <v>-1</v>
      </c>
      <c r="F1341" s="2">
        <v>514.91480999999999</v>
      </c>
      <c r="G1341" s="2">
        <v>918.50734999999997</v>
      </c>
      <c r="H1341" s="3">
        <f t="shared" si="85"/>
        <v>0.78380448991164187</v>
      </c>
      <c r="I1341" s="2">
        <v>602.80795000000001</v>
      </c>
      <c r="J1341" s="3">
        <f t="shared" si="86"/>
        <v>0.5237147253947132</v>
      </c>
      <c r="K1341" s="2">
        <v>3969.7718599999998</v>
      </c>
      <c r="L1341" s="2">
        <v>3912.5289600000001</v>
      </c>
      <c r="M1341" s="3">
        <f t="shared" si="87"/>
        <v>-1.4419695140868827E-2</v>
      </c>
    </row>
    <row r="1342" spans="1:13" x14ac:dyDescent="0.2">
      <c r="A1342" s="1" t="s">
        <v>14</v>
      </c>
      <c r="B1342" s="1" t="s">
        <v>87</v>
      </c>
      <c r="C1342" s="2">
        <v>0.20366999999999999</v>
      </c>
      <c r="D1342" s="2">
        <v>0</v>
      </c>
      <c r="E1342" s="3">
        <f t="shared" si="84"/>
        <v>-1</v>
      </c>
      <c r="F1342" s="2">
        <v>112.64172000000001</v>
      </c>
      <c r="G1342" s="2">
        <v>19.737459999999999</v>
      </c>
      <c r="H1342" s="3">
        <f t="shared" si="85"/>
        <v>-0.82477664581116128</v>
      </c>
      <c r="I1342" s="2">
        <v>15.65297</v>
      </c>
      <c r="J1342" s="3">
        <f t="shared" si="86"/>
        <v>0.26094025606642046</v>
      </c>
      <c r="K1342" s="2">
        <v>573.26697999999999</v>
      </c>
      <c r="L1342" s="2">
        <v>569.55439000000001</v>
      </c>
      <c r="M1342" s="3">
        <f t="shared" si="87"/>
        <v>-6.4761971812853369E-3</v>
      </c>
    </row>
    <row r="1343" spans="1:13" x14ac:dyDescent="0.2">
      <c r="A1343" s="1" t="s">
        <v>15</v>
      </c>
      <c r="B1343" s="1" t="s">
        <v>87</v>
      </c>
      <c r="C1343" s="2">
        <v>0.65190000000000003</v>
      </c>
      <c r="D1343" s="2">
        <v>0.63319999999999999</v>
      </c>
      <c r="E1343" s="3">
        <f t="shared" si="84"/>
        <v>-2.8685381193434667E-2</v>
      </c>
      <c r="F1343" s="2">
        <v>97.058840000000004</v>
      </c>
      <c r="G1343" s="2">
        <v>48.312559999999998</v>
      </c>
      <c r="H1343" s="3">
        <f t="shared" si="85"/>
        <v>-0.50223431477235869</v>
      </c>
      <c r="I1343" s="2">
        <v>14.81827</v>
      </c>
      <c r="J1343" s="3">
        <f t="shared" si="86"/>
        <v>2.2603374078080636</v>
      </c>
      <c r="K1343" s="2">
        <v>412.20161000000002</v>
      </c>
      <c r="L1343" s="2">
        <v>438.13758999999999</v>
      </c>
      <c r="M1343" s="3">
        <f t="shared" si="87"/>
        <v>6.292061789860548E-2</v>
      </c>
    </row>
    <row r="1344" spans="1:13" x14ac:dyDescent="0.2">
      <c r="A1344" s="1" t="s">
        <v>16</v>
      </c>
      <c r="B1344" s="1" t="s">
        <v>87</v>
      </c>
      <c r="C1344" s="2">
        <v>0</v>
      </c>
      <c r="D1344" s="2">
        <v>0</v>
      </c>
      <c r="E1344" s="3" t="str">
        <f t="shared" si="84"/>
        <v/>
      </c>
      <c r="F1344" s="2">
        <v>0</v>
      </c>
      <c r="G1344" s="2">
        <v>0</v>
      </c>
      <c r="H1344" s="3" t="str">
        <f t="shared" si="85"/>
        <v/>
      </c>
      <c r="I1344" s="2">
        <v>0</v>
      </c>
      <c r="J1344" s="3" t="str">
        <f t="shared" si="86"/>
        <v/>
      </c>
      <c r="K1344" s="2">
        <v>1.71573</v>
      </c>
      <c r="L1344" s="2">
        <v>26.53895</v>
      </c>
      <c r="M1344" s="3">
        <f t="shared" si="87"/>
        <v>14.468022357830195</v>
      </c>
    </row>
    <row r="1345" spans="1:13" x14ac:dyDescent="0.2">
      <c r="A1345" s="1" t="s">
        <v>17</v>
      </c>
      <c r="B1345" s="1" t="s">
        <v>87</v>
      </c>
      <c r="C1345" s="2">
        <v>266.96802000000002</v>
      </c>
      <c r="D1345" s="2">
        <v>43.275019999999998</v>
      </c>
      <c r="E1345" s="3">
        <f t="shared" si="84"/>
        <v>-0.83790185805775541</v>
      </c>
      <c r="F1345" s="2">
        <v>4915.6288699999996</v>
      </c>
      <c r="G1345" s="2">
        <v>7338.4718700000003</v>
      </c>
      <c r="H1345" s="3">
        <f t="shared" si="85"/>
        <v>0.49288566408798085</v>
      </c>
      <c r="I1345" s="2">
        <v>3738.5382</v>
      </c>
      <c r="J1345" s="3">
        <f t="shared" si="86"/>
        <v>0.96292547445415977</v>
      </c>
      <c r="K1345" s="2">
        <v>33886.895020000004</v>
      </c>
      <c r="L1345" s="2">
        <v>39467.807679999998</v>
      </c>
      <c r="M1345" s="3">
        <f t="shared" si="87"/>
        <v>0.16469235840894081</v>
      </c>
    </row>
    <row r="1346" spans="1:13" x14ac:dyDescent="0.2">
      <c r="A1346" s="1" t="s">
        <v>18</v>
      </c>
      <c r="B1346" s="1" t="s">
        <v>87</v>
      </c>
      <c r="C1346" s="2">
        <v>0</v>
      </c>
      <c r="D1346" s="2">
        <v>0</v>
      </c>
      <c r="E1346" s="3" t="str">
        <f t="shared" si="84"/>
        <v/>
      </c>
      <c r="F1346" s="2">
        <v>130.39008999999999</v>
      </c>
      <c r="G1346" s="2">
        <v>818.71284000000003</v>
      </c>
      <c r="H1346" s="3">
        <f t="shared" si="85"/>
        <v>5.2789498803168255</v>
      </c>
      <c r="I1346" s="2">
        <v>231.6917</v>
      </c>
      <c r="J1346" s="3">
        <f t="shared" si="86"/>
        <v>2.5336304235326517</v>
      </c>
      <c r="K1346" s="2">
        <v>3587.6310699999999</v>
      </c>
      <c r="L1346" s="2">
        <v>4996.8459700000003</v>
      </c>
      <c r="M1346" s="3">
        <f t="shared" si="87"/>
        <v>0.39279816472321949</v>
      </c>
    </row>
    <row r="1347" spans="1:13" x14ac:dyDescent="0.2">
      <c r="A1347" s="1" t="s">
        <v>19</v>
      </c>
      <c r="B1347" s="1" t="s">
        <v>87</v>
      </c>
      <c r="C1347" s="2">
        <v>0</v>
      </c>
      <c r="D1347" s="2">
        <v>55.340710000000001</v>
      </c>
      <c r="E1347" s="3" t="str">
        <f t="shared" si="84"/>
        <v/>
      </c>
      <c r="F1347" s="2">
        <v>119.32906</v>
      </c>
      <c r="G1347" s="2">
        <v>373.03937000000002</v>
      </c>
      <c r="H1347" s="3">
        <f t="shared" si="85"/>
        <v>2.1261401874782222</v>
      </c>
      <c r="I1347" s="2">
        <v>187.41795999999999</v>
      </c>
      <c r="J1347" s="3">
        <f t="shared" si="86"/>
        <v>0.99041420576768657</v>
      </c>
      <c r="K1347" s="2">
        <v>1823.9334799999999</v>
      </c>
      <c r="L1347" s="2">
        <v>1763.3317099999999</v>
      </c>
      <c r="M1347" s="3">
        <f t="shared" si="87"/>
        <v>-3.3225866329291809E-2</v>
      </c>
    </row>
    <row r="1348" spans="1:13" x14ac:dyDescent="0.2">
      <c r="A1348" s="1" t="s">
        <v>20</v>
      </c>
      <c r="B1348" s="1" t="s">
        <v>87</v>
      </c>
      <c r="C1348" s="2">
        <v>0</v>
      </c>
      <c r="D1348" s="2">
        <v>1.6000000000000001E-3</v>
      </c>
      <c r="E1348" s="3" t="str">
        <f t="shared" si="84"/>
        <v/>
      </c>
      <c r="F1348" s="2">
        <v>274.84048999999999</v>
      </c>
      <c r="G1348" s="2">
        <v>523.53936999999996</v>
      </c>
      <c r="H1348" s="3">
        <f t="shared" si="85"/>
        <v>0.90488442951036796</v>
      </c>
      <c r="I1348" s="2">
        <v>283.61160999999998</v>
      </c>
      <c r="J1348" s="3">
        <f t="shared" si="86"/>
        <v>0.84597298396916831</v>
      </c>
      <c r="K1348" s="2">
        <v>2356.6649299999999</v>
      </c>
      <c r="L1348" s="2">
        <v>2703.0607799999998</v>
      </c>
      <c r="M1348" s="3">
        <f t="shared" si="87"/>
        <v>0.14698561750991046</v>
      </c>
    </row>
    <row r="1349" spans="1:13" x14ac:dyDescent="0.2">
      <c r="A1349" s="1" t="s">
        <v>21</v>
      </c>
      <c r="B1349" s="1" t="s">
        <v>87</v>
      </c>
      <c r="C1349" s="2">
        <v>0</v>
      </c>
      <c r="D1349" s="2">
        <v>0</v>
      </c>
      <c r="E1349" s="3" t="str">
        <f t="shared" si="84"/>
        <v/>
      </c>
      <c r="F1349" s="2">
        <v>109.36445000000001</v>
      </c>
      <c r="G1349" s="2">
        <v>150.38472999999999</v>
      </c>
      <c r="H1349" s="3">
        <f t="shared" si="85"/>
        <v>0.37507873902351241</v>
      </c>
      <c r="I1349" s="2">
        <v>49.639290000000003</v>
      </c>
      <c r="J1349" s="3">
        <f t="shared" si="86"/>
        <v>2.0295503823684822</v>
      </c>
      <c r="K1349" s="2">
        <v>1428.9647299999999</v>
      </c>
      <c r="L1349" s="2">
        <v>2200.0135</v>
      </c>
      <c r="M1349" s="3">
        <f t="shared" si="87"/>
        <v>0.53958558515296606</v>
      </c>
    </row>
    <row r="1350" spans="1:13" x14ac:dyDescent="0.2">
      <c r="A1350" s="1" t="s">
        <v>22</v>
      </c>
      <c r="B1350" s="1" t="s">
        <v>87</v>
      </c>
      <c r="C1350" s="2">
        <v>0</v>
      </c>
      <c r="D1350" s="2">
        <v>0</v>
      </c>
      <c r="E1350" s="3" t="str">
        <f t="shared" si="84"/>
        <v/>
      </c>
      <c r="F1350" s="2">
        <v>35.559420000000003</v>
      </c>
      <c r="G1350" s="2">
        <v>109.71086</v>
      </c>
      <c r="H1350" s="3">
        <f t="shared" si="85"/>
        <v>2.0852826058467766</v>
      </c>
      <c r="I1350" s="2">
        <v>3.13388</v>
      </c>
      <c r="J1350" s="3">
        <f t="shared" si="86"/>
        <v>34.007996477210355</v>
      </c>
      <c r="K1350" s="2">
        <v>766.91458999999998</v>
      </c>
      <c r="L1350" s="2">
        <v>2922.4129699999999</v>
      </c>
      <c r="M1350" s="3">
        <f t="shared" si="87"/>
        <v>2.8106107356752723</v>
      </c>
    </row>
    <row r="1351" spans="1:13" x14ac:dyDescent="0.2">
      <c r="A1351" s="1" t="s">
        <v>23</v>
      </c>
      <c r="B1351" s="1" t="s">
        <v>87</v>
      </c>
      <c r="C1351" s="2">
        <v>710.86163999999997</v>
      </c>
      <c r="D1351" s="2">
        <v>1354.5845400000001</v>
      </c>
      <c r="E1351" s="3">
        <f t="shared" si="84"/>
        <v>0.90555301310111513</v>
      </c>
      <c r="F1351" s="2">
        <v>26278.836360000001</v>
      </c>
      <c r="G1351" s="2">
        <v>30100.53485</v>
      </c>
      <c r="H1351" s="3">
        <f t="shared" si="85"/>
        <v>0.14542875634391295</v>
      </c>
      <c r="I1351" s="2">
        <v>25451.485400000001</v>
      </c>
      <c r="J1351" s="3">
        <f t="shared" si="86"/>
        <v>0.18266318750889088</v>
      </c>
      <c r="K1351" s="2">
        <v>194751.9117</v>
      </c>
      <c r="L1351" s="2">
        <v>210332.24562999999</v>
      </c>
      <c r="M1351" s="3">
        <f t="shared" si="87"/>
        <v>8.0000929356730976E-2</v>
      </c>
    </row>
    <row r="1352" spans="1:13" x14ac:dyDescent="0.2">
      <c r="A1352" s="1" t="s">
        <v>24</v>
      </c>
      <c r="B1352" s="1" t="s">
        <v>87</v>
      </c>
      <c r="C1352" s="2">
        <v>0</v>
      </c>
      <c r="D1352" s="2">
        <v>0</v>
      </c>
      <c r="E1352" s="3" t="str">
        <f t="shared" si="84"/>
        <v/>
      </c>
      <c r="F1352" s="2">
        <v>10.90802</v>
      </c>
      <c r="G1352" s="2">
        <v>13.83062</v>
      </c>
      <c r="H1352" s="3">
        <f t="shared" si="85"/>
        <v>0.26793130192280534</v>
      </c>
      <c r="I1352" s="2">
        <v>8.8731399999999994</v>
      </c>
      <c r="J1352" s="3">
        <f t="shared" si="86"/>
        <v>0.5587063880430152</v>
      </c>
      <c r="K1352" s="2">
        <v>105.48204</v>
      </c>
      <c r="L1352" s="2">
        <v>50.75573</v>
      </c>
      <c r="M1352" s="3">
        <f t="shared" si="87"/>
        <v>-0.51882111874211001</v>
      </c>
    </row>
    <row r="1353" spans="1:13" x14ac:dyDescent="0.2">
      <c r="A1353" s="1" t="s">
        <v>25</v>
      </c>
      <c r="B1353" s="1" t="s">
        <v>87</v>
      </c>
      <c r="C1353" s="2">
        <v>3.3991799999999999</v>
      </c>
      <c r="D1353" s="2">
        <v>6.5426599999999997</v>
      </c>
      <c r="E1353" s="3">
        <f t="shared" si="84"/>
        <v>0.92477597538229817</v>
      </c>
      <c r="F1353" s="2">
        <v>52.492139999999999</v>
      </c>
      <c r="G1353" s="2">
        <v>130.10145</v>
      </c>
      <c r="H1353" s="3">
        <f t="shared" si="85"/>
        <v>1.4784939230901997</v>
      </c>
      <c r="I1353" s="2">
        <v>65.172389999999993</v>
      </c>
      <c r="J1353" s="3">
        <f t="shared" si="86"/>
        <v>0.99626636371629163</v>
      </c>
      <c r="K1353" s="2">
        <v>335.73471999999998</v>
      </c>
      <c r="L1353" s="2">
        <v>308.50074999999998</v>
      </c>
      <c r="M1353" s="3">
        <f t="shared" si="87"/>
        <v>-8.1117526361289105E-2</v>
      </c>
    </row>
    <row r="1354" spans="1:13" x14ac:dyDescent="0.2">
      <c r="A1354" s="1" t="s">
        <v>27</v>
      </c>
      <c r="B1354" s="1" t="s">
        <v>87</v>
      </c>
      <c r="C1354" s="2">
        <v>37.789000000000001</v>
      </c>
      <c r="D1354" s="2">
        <v>95.46566</v>
      </c>
      <c r="E1354" s="3">
        <f t="shared" si="84"/>
        <v>1.5262817221942893</v>
      </c>
      <c r="F1354" s="2">
        <v>1014.93555</v>
      </c>
      <c r="G1354" s="2">
        <v>1996.0859700000001</v>
      </c>
      <c r="H1354" s="3">
        <f t="shared" si="85"/>
        <v>0.96671204393224763</v>
      </c>
      <c r="I1354" s="2">
        <v>1979.0517</v>
      </c>
      <c r="J1354" s="3">
        <f t="shared" si="86"/>
        <v>8.6072890364612409E-3</v>
      </c>
      <c r="K1354" s="2">
        <v>15318.596659999999</v>
      </c>
      <c r="L1354" s="2">
        <v>17857.519619999999</v>
      </c>
      <c r="M1354" s="3">
        <f t="shared" si="87"/>
        <v>0.1657412239744942</v>
      </c>
    </row>
    <row r="1355" spans="1:13" x14ac:dyDescent="0.2">
      <c r="A1355" s="1" t="s">
        <v>28</v>
      </c>
      <c r="B1355" s="1" t="s">
        <v>87</v>
      </c>
      <c r="C1355" s="2">
        <v>0</v>
      </c>
      <c r="D1355" s="2">
        <v>0</v>
      </c>
      <c r="E1355" s="3" t="str">
        <f t="shared" si="84"/>
        <v/>
      </c>
      <c r="F1355" s="2">
        <v>0</v>
      </c>
      <c r="G1355" s="2">
        <v>19.462260000000001</v>
      </c>
      <c r="H1355" s="3" t="str">
        <f t="shared" si="85"/>
        <v/>
      </c>
      <c r="I1355" s="2">
        <v>0</v>
      </c>
      <c r="J1355" s="3" t="str">
        <f t="shared" si="86"/>
        <v/>
      </c>
      <c r="K1355" s="2">
        <v>83.251890000000003</v>
      </c>
      <c r="L1355" s="2">
        <v>407.18421999999998</v>
      </c>
      <c r="M1355" s="3">
        <f t="shared" si="87"/>
        <v>3.8909907030338884</v>
      </c>
    </row>
    <row r="1356" spans="1:13" x14ac:dyDescent="0.2">
      <c r="A1356" s="6" t="s">
        <v>29</v>
      </c>
      <c r="B1356" s="6" t="s">
        <v>87</v>
      </c>
      <c r="C1356" s="5">
        <v>1197.7605000000001</v>
      </c>
      <c r="D1356" s="5">
        <v>1704.1876199999999</v>
      </c>
      <c r="E1356" s="4">
        <f t="shared" si="84"/>
        <v>0.42281167228339878</v>
      </c>
      <c r="F1356" s="5">
        <v>42585.566270000003</v>
      </c>
      <c r="G1356" s="5">
        <v>49471.685709999998</v>
      </c>
      <c r="H1356" s="4">
        <f t="shared" si="85"/>
        <v>0.16170078369607155</v>
      </c>
      <c r="I1356" s="5">
        <v>37642.064169999998</v>
      </c>
      <c r="J1356" s="4">
        <f t="shared" si="86"/>
        <v>0.31426601598081283</v>
      </c>
      <c r="K1356" s="5">
        <v>285772.30446000001</v>
      </c>
      <c r="L1356" s="5">
        <v>316951.23577000003</v>
      </c>
      <c r="M1356" s="4">
        <f t="shared" si="87"/>
        <v>0.10910410429350814</v>
      </c>
    </row>
    <row r="1357" spans="1:13" x14ac:dyDescent="0.2">
      <c r="A1357" s="1" t="s">
        <v>5</v>
      </c>
      <c r="B1357" s="1" t="s">
        <v>88</v>
      </c>
      <c r="C1357" s="2">
        <v>0</v>
      </c>
      <c r="D1357" s="2">
        <v>0</v>
      </c>
      <c r="E1357" s="3" t="str">
        <f t="shared" si="84"/>
        <v/>
      </c>
      <c r="F1357" s="2">
        <v>0</v>
      </c>
      <c r="G1357" s="2">
        <v>0</v>
      </c>
      <c r="H1357" s="3" t="str">
        <f t="shared" si="85"/>
        <v/>
      </c>
      <c r="I1357" s="2">
        <v>0</v>
      </c>
      <c r="J1357" s="3" t="str">
        <f t="shared" si="86"/>
        <v/>
      </c>
      <c r="K1357" s="2">
        <v>0</v>
      </c>
      <c r="L1357" s="2">
        <v>6.7476000000000003</v>
      </c>
      <c r="M1357" s="3" t="str">
        <f t="shared" si="87"/>
        <v/>
      </c>
    </row>
    <row r="1358" spans="1:13" x14ac:dyDescent="0.2">
      <c r="A1358" s="1" t="s">
        <v>110</v>
      </c>
      <c r="B1358" s="1" t="s">
        <v>88</v>
      </c>
      <c r="C1358" s="2">
        <v>0</v>
      </c>
      <c r="D1358" s="2">
        <v>0</v>
      </c>
      <c r="E1358" s="3" t="str">
        <f t="shared" si="84"/>
        <v/>
      </c>
      <c r="F1358" s="2">
        <v>0</v>
      </c>
      <c r="G1358" s="2">
        <v>0</v>
      </c>
      <c r="H1358" s="3" t="str">
        <f t="shared" si="85"/>
        <v/>
      </c>
      <c r="I1358" s="2">
        <v>0</v>
      </c>
      <c r="J1358" s="3" t="str">
        <f t="shared" si="86"/>
        <v/>
      </c>
      <c r="K1358" s="2">
        <v>0</v>
      </c>
      <c r="L1358" s="2">
        <v>0</v>
      </c>
      <c r="M1358" s="3" t="str">
        <f t="shared" si="87"/>
        <v/>
      </c>
    </row>
    <row r="1359" spans="1:13" x14ac:dyDescent="0.2">
      <c r="A1359" s="1" t="s">
        <v>12</v>
      </c>
      <c r="B1359" s="1" t="s">
        <v>88</v>
      </c>
      <c r="C1359" s="2">
        <v>0</v>
      </c>
      <c r="D1359" s="2">
        <v>0</v>
      </c>
      <c r="E1359" s="3" t="str">
        <f t="shared" si="84"/>
        <v/>
      </c>
      <c r="F1359" s="2">
        <v>0</v>
      </c>
      <c r="G1359" s="2">
        <v>0</v>
      </c>
      <c r="H1359" s="3" t="str">
        <f t="shared" si="85"/>
        <v/>
      </c>
      <c r="I1359" s="2">
        <v>0</v>
      </c>
      <c r="J1359" s="3" t="str">
        <f t="shared" si="86"/>
        <v/>
      </c>
      <c r="K1359" s="2">
        <v>0</v>
      </c>
      <c r="L1359" s="2">
        <v>10.265779999999999</v>
      </c>
      <c r="M1359" s="3" t="str">
        <f t="shared" si="87"/>
        <v/>
      </c>
    </row>
    <row r="1360" spans="1:13" x14ac:dyDescent="0.2">
      <c r="A1360" s="1" t="s">
        <v>15</v>
      </c>
      <c r="B1360" s="1" t="s">
        <v>88</v>
      </c>
      <c r="C1360" s="2">
        <v>0</v>
      </c>
      <c r="D1360" s="2">
        <v>0</v>
      </c>
      <c r="E1360" s="3" t="str">
        <f t="shared" si="84"/>
        <v/>
      </c>
      <c r="F1360" s="2">
        <v>0</v>
      </c>
      <c r="G1360" s="2">
        <v>0</v>
      </c>
      <c r="H1360" s="3" t="str">
        <f t="shared" si="85"/>
        <v/>
      </c>
      <c r="I1360" s="2">
        <v>0</v>
      </c>
      <c r="J1360" s="3" t="str">
        <f t="shared" si="86"/>
        <v/>
      </c>
      <c r="K1360" s="2">
        <v>8.931E-2</v>
      </c>
      <c r="L1360" s="2">
        <v>0</v>
      </c>
      <c r="M1360" s="3">
        <f t="shared" si="87"/>
        <v>-1</v>
      </c>
    </row>
    <row r="1361" spans="1:13" x14ac:dyDescent="0.2">
      <c r="A1361" s="1" t="s">
        <v>16</v>
      </c>
      <c r="B1361" s="1" t="s">
        <v>88</v>
      </c>
      <c r="C1361" s="2">
        <v>0</v>
      </c>
      <c r="D1361" s="2">
        <v>0</v>
      </c>
      <c r="E1361" s="3" t="str">
        <f t="shared" si="84"/>
        <v/>
      </c>
      <c r="F1361" s="2">
        <v>0</v>
      </c>
      <c r="G1361" s="2">
        <v>0</v>
      </c>
      <c r="H1361" s="3" t="str">
        <f t="shared" si="85"/>
        <v/>
      </c>
      <c r="I1361" s="2">
        <v>0</v>
      </c>
      <c r="J1361" s="3" t="str">
        <f t="shared" si="86"/>
        <v/>
      </c>
      <c r="K1361" s="2">
        <v>0</v>
      </c>
      <c r="L1361" s="2">
        <v>0</v>
      </c>
      <c r="M1361" s="3" t="str">
        <f t="shared" si="87"/>
        <v/>
      </c>
    </row>
    <row r="1362" spans="1:13" x14ac:dyDescent="0.2">
      <c r="A1362" s="1" t="s">
        <v>17</v>
      </c>
      <c r="B1362" s="1" t="s">
        <v>88</v>
      </c>
      <c r="C1362" s="2">
        <v>0</v>
      </c>
      <c r="D1362" s="2">
        <v>0</v>
      </c>
      <c r="E1362" s="3" t="str">
        <f t="shared" si="84"/>
        <v/>
      </c>
      <c r="F1362" s="2">
        <v>299.06299999999999</v>
      </c>
      <c r="G1362" s="2">
        <v>475.06279000000001</v>
      </c>
      <c r="H1362" s="3">
        <f t="shared" si="85"/>
        <v>0.58850406101724384</v>
      </c>
      <c r="I1362" s="2">
        <v>9.5214300000000005</v>
      </c>
      <c r="J1362" s="3">
        <f t="shared" si="86"/>
        <v>48.894058980636309</v>
      </c>
      <c r="K1362" s="2">
        <v>2922.09467</v>
      </c>
      <c r="L1362" s="2">
        <v>2166.7660599999999</v>
      </c>
      <c r="M1362" s="3">
        <f t="shared" si="87"/>
        <v>-0.25848875389105719</v>
      </c>
    </row>
    <row r="1363" spans="1:13" x14ac:dyDescent="0.2">
      <c r="A1363" s="1" t="s">
        <v>18</v>
      </c>
      <c r="B1363" s="1" t="s">
        <v>88</v>
      </c>
      <c r="C1363" s="2">
        <v>0</v>
      </c>
      <c r="D1363" s="2">
        <v>0</v>
      </c>
      <c r="E1363" s="3" t="str">
        <f t="shared" si="84"/>
        <v/>
      </c>
      <c r="F1363" s="2">
        <v>0</v>
      </c>
      <c r="G1363" s="2">
        <v>0</v>
      </c>
      <c r="H1363" s="3" t="str">
        <f t="shared" si="85"/>
        <v/>
      </c>
      <c r="I1363" s="2">
        <v>0</v>
      </c>
      <c r="J1363" s="3" t="str">
        <f t="shared" si="86"/>
        <v/>
      </c>
      <c r="K1363" s="2">
        <v>3.79</v>
      </c>
      <c r="L1363" s="2">
        <v>70.643299999999996</v>
      </c>
      <c r="M1363" s="3">
        <f t="shared" si="87"/>
        <v>17.639393139841687</v>
      </c>
    </row>
    <row r="1364" spans="1:13" x14ac:dyDescent="0.2">
      <c r="A1364" s="1" t="s">
        <v>20</v>
      </c>
      <c r="B1364" s="1" t="s">
        <v>88</v>
      </c>
      <c r="C1364" s="2">
        <v>0</v>
      </c>
      <c r="D1364" s="2">
        <v>0</v>
      </c>
      <c r="E1364" s="3" t="str">
        <f t="shared" si="84"/>
        <v/>
      </c>
      <c r="F1364" s="2">
        <v>20.705939999999998</v>
      </c>
      <c r="G1364" s="2">
        <v>0</v>
      </c>
      <c r="H1364" s="3">
        <f t="shared" si="85"/>
        <v>-1</v>
      </c>
      <c r="I1364" s="2">
        <v>0</v>
      </c>
      <c r="J1364" s="3" t="str">
        <f t="shared" si="86"/>
        <v/>
      </c>
      <c r="K1364" s="2">
        <v>61.863109999999999</v>
      </c>
      <c r="L1364" s="2">
        <v>51.990459999999999</v>
      </c>
      <c r="M1364" s="3">
        <f t="shared" si="87"/>
        <v>-0.15958864661023342</v>
      </c>
    </row>
    <row r="1365" spans="1:13" x14ac:dyDescent="0.2">
      <c r="A1365" s="1" t="s">
        <v>22</v>
      </c>
      <c r="B1365" s="1" t="s">
        <v>88</v>
      </c>
      <c r="C1365" s="2">
        <v>0</v>
      </c>
      <c r="D1365" s="2">
        <v>0</v>
      </c>
      <c r="E1365" s="3" t="str">
        <f t="shared" si="84"/>
        <v/>
      </c>
      <c r="F1365" s="2">
        <v>0</v>
      </c>
      <c r="G1365" s="2">
        <v>0</v>
      </c>
      <c r="H1365" s="3" t="str">
        <f t="shared" si="85"/>
        <v/>
      </c>
      <c r="I1365" s="2">
        <v>470.46199999999999</v>
      </c>
      <c r="J1365" s="3">
        <f t="shared" si="86"/>
        <v>-1</v>
      </c>
      <c r="K1365" s="2">
        <v>0</v>
      </c>
      <c r="L1365" s="2">
        <v>706.30277000000001</v>
      </c>
      <c r="M1365" s="3" t="str">
        <f t="shared" si="87"/>
        <v/>
      </c>
    </row>
    <row r="1366" spans="1:13" x14ac:dyDescent="0.2">
      <c r="A1366" s="6" t="s">
        <v>29</v>
      </c>
      <c r="B1366" s="6" t="s">
        <v>88</v>
      </c>
      <c r="C1366" s="5">
        <v>0</v>
      </c>
      <c r="D1366" s="5">
        <v>0</v>
      </c>
      <c r="E1366" s="4" t="str">
        <f t="shared" si="84"/>
        <v/>
      </c>
      <c r="F1366" s="5">
        <v>319.76893999999999</v>
      </c>
      <c r="G1366" s="5">
        <v>475.06279000000001</v>
      </c>
      <c r="H1366" s="4">
        <f t="shared" si="85"/>
        <v>0.48564394653214293</v>
      </c>
      <c r="I1366" s="5">
        <v>479.98343</v>
      </c>
      <c r="J1366" s="4">
        <f t="shared" si="86"/>
        <v>-1.0251687230119599E-2</v>
      </c>
      <c r="K1366" s="5">
        <v>2987.83709</v>
      </c>
      <c r="L1366" s="5">
        <v>3224.1986900000002</v>
      </c>
      <c r="M1366" s="4">
        <f t="shared" si="87"/>
        <v>7.9107927534295408E-2</v>
      </c>
    </row>
    <row r="1367" spans="1:13" x14ac:dyDescent="0.2">
      <c r="A1367" s="1" t="s">
        <v>3</v>
      </c>
      <c r="B1367" s="1" t="s">
        <v>89</v>
      </c>
      <c r="C1367" s="2">
        <v>34.581899999999997</v>
      </c>
      <c r="D1367" s="2">
        <v>104.9285</v>
      </c>
      <c r="E1367" s="3">
        <f t="shared" si="84"/>
        <v>2.0342028633475895</v>
      </c>
      <c r="F1367" s="2">
        <v>319.49712</v>
      </c>
      <c r="G1367" s="2">
        <v>1243.71937</v>
      </c>
      <c r="H1367" s="3">
        <f t="shared" si="85"/>
        <v>2.8927404729031676</v>
      </c>
      <c r="I1367" s="2">
        <v>650.40318000000002</v>
      </c>
      <c r="J1367" s="3">
        <f t="shared" si="86"/>
        <v>0.91222830429580615</v>
      </c>
      <c r="K1367" s="2">
        <v>2761.9128799999999</v>
      </c>
      <c r="L1367" s="2">
        <v>6900.7407599999997</v>
      </c>
      <c r="M1367" s="3">
        <f t="shared" si="87"/>
        <v>1.4985367243010215</v>
      </c>
    </row>
    <row r="1368" spans="1:13" x14ac:dyDescent="0.2">
      <c r="A1368" s="1" t="s">
        <v>5</v>
      </c>
      <c r="B1368" s="1" t="s">
        <v>89</v>
      </c>
      <c r="C1368" s="2">
        <v>0</v>
      </c>
      <c r="D1368" s="2">
        <v>1.5E-3</v>
      </c>
      <c r="E1368" s="3" t="str">
        <f t="shared" ref="E1368:E1429" si="88">IF(C1368=0,"",(D1368/C1368-1))</f>
        <v/>
      </c>
      <c r="F1368" s="2">
        <v>5.8820800000000002</v>
      </c>
      <c r="G1368" s="2">
        <v>4.9980200000000004</v>
      </c>
      <c r="H1368" s="3">
        <f t="shared" ref="H1368:H1429" si="89">IF(F1368=0,"",(G1368/F1368-1))</f>
        <v>-0.15029717378886376</v>
      </c>
      <c r="I1368" s="2">
        <v>6.4908400000000004</v>
      </c>
      <c r="J1368" s="3">
        <f t="shared" ref="J1368:J1429" si="90">IF(I1368=0,"",(G1368/I1368-1))</f>
        <v>-0.22998872256903569</v>
      </c>
      <c r="K1368" s="2">
        <v>197.78245000000001</v>
      </c>
      <c r="L1368" s="2">
        <v>196.61750000000001</v>
      </c>
      <c r="M1368" s="3">
        <f t="shared" ref="M1368:M1429" si="91">IF(K1368=0,"",(L1368/K1368-1))</f>
        <v>-5.8900574848780307E-3</v>
      </c>
    </row>
    <row r="1369" spans="1:13" x14ac:dyDescent="0.2">
      <c r="A1369" s="1" t="s">
        <v>6</v>
      </c>
      <c r="B1369" s="1" t="s">
        <v>89</v>
      </c>
      <c r="C1369" s="2">
        <v>0</v>
      </c>
      <c r="D1369" s="2">
        <v>21.200430000000001</v>
      </c>
      <c r="E1369" s="3" t="str">
        <f t="shared" si="88"/>
        <v/>
      </c>
      <c r="F1369" s="2">
        <v>23.671710000000001</v>
      </c>
      <c r="G1369" s="2">
        <v>56.673299999999998</v>
      </c>
      <c r="H1369" s="3">
        <f t="shared" si="89"/>
        <v>1.3941362918014795</v>
      </c>
      <c r="I1369" s="2">
        <v>6.1223700000000001</v>
      </c>
      <c r="J1369" s="3">
        <f t="shared" si="90"/>
        <v>8.2567584121835171</v>
      </c>
      <c r="K1369" s="2">
        <v>104.53991000000001</v>
      </c>
      <c r="L1369" s="2">
        <v>316.21465999999998</v>
      </c>
      <c r="M1369" s="3">
        <f t="shared" si="91"/>
        <v>2.0248223860150634</v>
      </c>
    </row>
    <row r="1370" spans="1:13" x14ac:dyDescent="0.2">
      <c r="A1370" s="1" t="s">
        <v>7</v>
      </c>
      <c r="B1370" s="1" t="s">
        <v>89</v>
      </c>
      <c r="C1370" s="2">
        <v>0</v>
      </c>
      <c r="D1370" s="2">
        <v>0</v>
      </c>
      <c r="E1370" s="3" t="str">
        <f t="shared" si="88"/>
        <v/>
      </c>
      <c r="F1370" s="2">
        <v>3.08866</v>
      </c>
      <c r="G1370" s="2">
        <v>1.4084300000000001</v>
      </c>
      <c r="H1370" s="3">
        <f t="shared" si="89"/>
        <v>-0.54399966328440164</v>
      </c>
      <c r="I1370" s="2">
        <v>0</v>
      </c>
      <c r="J1370" s="3" t="str">
        <f t="shared" si="90"/>
        <v/>
      </c>
      <c r="K1370" s="2">
        <v>25.311979999999998</v>
      </c>
      <c r="L1370" s="2">
        <v>18.160139999999998</v>
      </c>
      <c r="M1370" s="3">
        <f t="shared" si="91"/>
        <v>-0.28254763159578988</v>
      </c>
    </row>
    <row r="1371" spans="1:13" x14ac:dyDescent="0.2">
      <c r="A1371" s="1" t="s">
        <v>8</v>
      </c>
      <c r="B1371" s="1" t="s">
        <v>89</v>
      </c>
      <c r="C1371" s="2">
        <v>0</v>
      </c>
      <c r="D1371" s="2">
        <v>0</v>
      </c>
      <c r="E1371" s="3" t="str">
        <f t="shared" si="88"/>
        <v/>
      </c>
      <c r="F1371" s="2">
        <v>0</v>
      </c>
      <c r="G1371" s="2">
        <v>0</v>
      </c>
      <c r="H1371" s="3" t="str">
        <f t="shared" si="89"/>
        <v/>
      </c>
      <c r="I1371" s="2">
        <v>0</v>
      </c>
      <c r="J1371" s="3" t="str">
        <f t="shared" si="90"/>
        <v/>
      </c>
      <c r="K1371" s="2">
        <v>0.36613000000000001</v>
      </c>
      <c r="L1371" s="2">
        <v>3.5091000000000001</v>
      </c>
      <c r="M1371" s="3">
        <f t="shared" si="91"/>
        <v>8.5843006582361454</v>
      </c>
    </row>
    <row r="1372" spans="1:13" x14ac:dyDescent="0.2">
      <c r="A1372" s="1" t="s">
        <v>110</v>
      </c>
      <c r="B1372" s="1" t="s">
        <v>89</v>
      </c>
      <c r="C1372" s="2">
        <v>25.20412</v>
      </c>
      <c r="D1372" s="2">
        <v>0</v>
      </c>
      <c r="E1372" s="3">
        <f t="shared" si="88"/>
        <v>-1</v>
      </c>
      <c r="F1372" s="2">
        <v>187.29292000000001</v>
      </c>
      <c r="G1372" s="2">
        <v>99.178600000000003</v>
      </c>
      <c r="H1372" s="3">
        <f t="shared" si="89"/>
        <v>-0.47046263147587208</v>
      </c>
      <c r="I1372" s="2">
        <v>37.666640000000001</v>
      </c>
      <c r="J1372" s="3">
        <f t="shared" si="90"/>
        <v>1.6330620411058696</v>
      </c>
      <c r="K1372" s="2">
        <v>754.39885000000004</v>
      </c>
      <c r="L1372" s="2">
        <v>944.35958000000005</v>
      </c>
      <c r="M1372" s="3">
        <f t="shared" si="91"/>
        <v>0.25180410866214875</v>
      </c>
    </row>
    <row r="1373" spans="1:13" x14ac:dyDescent="0.2">
      <c r="A1373" s="1" t="s">
        <v>9</v>
      </c>
      <c r="B1373" s="1" t="s">
        <v>89</v>
      </c>
      <c r="C1373" s="2">
        <v>0</v>
      </c>
      <c r="D1373" s="2">
        <v>0</v>
      </c>
      <c r="E1373" s="3" t="str">
        <f t="shared" si="88"/>
        <v/>
      </c>
      <c r="F1373" s="2">
        <v>13.43</v>
      </c>
      <c r="G1373" s="2">
        <v>0</v>
      </c>
      <c r="H1373" s="3">
        <f t="shared" si="89"/>
        <v>-1</v>
      </c>
      <c r="I1373" s="2">
        <v>0</v>
      </c>
      <c r="J1373" s="3" t="str">
        <f t="shared" si="90"/>
        <v/>
      </c>
      <c r="K1373" s="2">
        <v>33.343139999999998</v>
      </c>
      <c r="L1373" s="2">
        <v>0</v>
      </c>
      <c r="M1373" s="3">
        <f t="shared" si="91"/>
        <v>-1</v>
      </c>
    </row>
    <row r="1374" spans="1:13" x14ac:dyDescent="0.2">
      <c r="A1374" s="1" t="s">
        <v>11</v>
      </c>
      <c r="B1374" s="1" t="s">
        <v>89</v>
      </c>
      <c r="C1374" s="2">
        <v>0</v>
      </c>
      <c r="D1374" s="2">
        <v>0</v>
      </c>
      <c r="E1374" s="3" t="str">
        <f t="shared" si="88"/>
        <v/>
      </c>
      <c r="F1374" s="2">
        <v>111.70688</v>
      </c>
      <c r="G1374" s="2">
        <v>379.62957999999998</v>
      </c>
      <c r="H1374" s="3">
        <f t="shared" si="89"/>
        <v>2.3984440349600669</v>
      </c>
      <c r="I1374" s="2">
        <v>12.639519999999999</v>
      </c>
      <c r="J1374" s="3">
        <f t="shared" si="90"/>
        <v>29.035126333911414</v>
      </c>
      <c r="K1374" s="2">
        <v>1585.1218100000001</v>
      </c>
      <c r="L1374" s="2">
        <v>962.69538</v>
      </c>
      <c r="M1374" s="3">
        <f t="shared" si="91"/>
        <v>-0.39266788588316759</v>
      </c>
    </row>
    <row r="1375" spans="1:13" x14ac:dyDescent="0.2">
      <c r="A1375" s="1" t="s">
        <v>12</v>
      </c>
      <c r="B1375" s="1" t="s">
        <v>89</v>
      </c>
      <c r="C1375" s="2">
        <v>1.0800000000000001E-2</v>
      </c>
      <c r="D1375" s="2">
        <v>0</v>
      </c>
      <c r="E1375" s="3">
        <f t="shared" si="88"/>
        <v>-1</v>
      </c>
      <c r="F1375" s="2">
        <v>252.14580000000001</v>
      </c>
      <c r="G1375" s="2">
        <v>259.07423999999997</v>
      </c>
      <c r="H1375" s="3">
        <f t="shared" si="89"/>
        <v>2.7477911589246951E-2</v>
      </c>
      <c r="I1375" s="2">
        <v>174.92665</v>
      </c>
      <c r="J1375" s="3">
        <f t="shared" si="90"/>
        <v>0.4810449980034488</v>
      </c>
      <c r="K1375" s="2">
        <v>2343.2522399999998</v>
      </c>
      <c r="L1375" s="2">
        <v>1902.81926</v>
      </c>
      <c r="M1375" s="3">
        <f t="shared" si="91"/>
        <v>-0.1879579895333845</v>
      </c>
    </row>
    <row r="1376" spans="1:13" x14ac:dyDescent="0.2">
      <c r="A1376" s="1" t="s">
        <v>13</v>
      </c>
      <c r="B1376" s="1" t="s">
        <v>89</v>
      </c>
      <c r="C1376" s="2">
        <v>16.708500000000001</v>
      </c>
      <c r="D1376" s="2">
        <v>2.64</v>
      </c>
      <c r="E1376" s="3">
        <f t="shared" si="88"/>
        <v>-0.84199658856270765</v>
      </c>
      <c r="F1376" s="2">
        <v>565.85055999999997</v>
      </c>
      <c r="G1376" s="2">
        <v>137.18538000000001</v>
      </c>
      <c r="H1376" s="3">
        <f t="shared" si="89"/>
        <v>-0.75755899225406786</v>
      </c>
      <c r="I1376" s="2">
        <v>85.956289999999996</v>
      </c>
      <c r="J1376" s="3">
        <f t="shared" si="90"/>
        <v>0.59599000841008865</v>
      </c>
      <c r="K1376" s="2">
        <v>3804.2716700000001</v>
      </c>
      <c r="L1376" s="2">
        <v>3358.1103600000001</v>
      </c>
      <c r="M1376" s="3">
        <f t="shared" si="91"/>
        <v>-0.11727903491182579</v>
      </c>
    </row>
    <row r="1377" spans="1:13" x14ac:dyDescent="0.2">
      <c r="A1377" s="1" t="s">
        <v>14</v>
      </c>
      <c r="B1377" s="1" t="s">
        <v>89</v>
      </c>
      <c r="C1377" s="2">
        <v>127.51557</v>
      </c>
      <c r="D1377" s="2">
        <v>0</v>
      </c>
      <c r="E1377" s="3">
        <f t="shared" si="88"/>
        <v>-1</v>
      </c>
      <c r="F1377" s="2">
        <v>452.72467999999998</v>
      </c>
      <c r="G1377" s="2">
        <v>271.95731000000001</v>
      </c>
      <c r="H1377" s="3">
        <f t="shared" si="89"/>
        <v>-0.39928764210513101</v>
      </c>
      <c r="I1377" s="2">
        <v>70.420479999999998</v>
      </c>
      <c r="J1377" s="3">
        <f t="shared" si="90"/>
        <v>2.8619065078795263</v>
      </c>
      <c r="K1377" s="2">
        <v>2017.5359699999999</v>
      </c>
      <c r="L1377" s="2">
        <v>1541.32951</v>
      </c>
      <c r="M1377" s="3">
        <f t="shared" si="91"/>
        <v>-0.23603369014531117</v>
      </c>
    </row>
    <row r="1378" spans="1:13" x14ac:dyDescent="0.2">
      <c r="A1378" s="1" t="s">
        <v>15</v>
      </c>
      <c r="B1378" s="1" t="s">
        <v>89</v>
      </c>
      <c r="C1378" s="2">
        <v>0</v>
      </c>
      <c r="D1378" s="2">
        <v>0</v>
      </c>
      <c r="E1378" s="3" t="str">
        <f t="shared" si="88"/>
        <v/>
      </c>
      <c r="F1378" s="2">
        <v>780.98512000000005</v>
      </c>
      <c r="G1378" s="2">
        <v>170.97694000000001</v>
      </c>
      <c r="H1378" s="3">
        <f t="shared" si="89"/>
        <v>-0.78107529116559871</v>
      </c>
      <c r="I1378" s="2">
        <v>167.55000999999999</v>
      </c>
      <c r="J1378" s="3">
        <f t="shared" si="90"/>
        <v>2.0453176935053774E-2</v>
      </c>
      <c r="K1378" s="2">
        <v>19279.87888</v>
      </c>
      <c r="L1378" s="2">
        <v>2616.3048399999998</v>
      </c>
      <c r="M1378" s="3">
        <f t="shared" si="91"/>
        <v>-0.86429868899674334</v>
      </c>
    </row>
    <row r="1379" spans="1:13" x14ac:dyDescent="0.2">
      <c r="A1379" s="1" t="s">
        <v>16</v>
      </c>
      <c r="B1379" s="1" t="s">
        <v>89</v>
      </c>
      <c r="C1379" s="2">
        <v>0</v>
      </c>
      <c r="D1379" s="2">
        <v>8.4</v>
      </c>
      <c r="E1379" s="3" t="str">
        <f t="shared" si="88"/>
        <v/>
      </c>
      <c r="F1379" s="2">
        <v>3.3848400000000001</v>
      </c>
      <c r="G1379" s="2">
        <v>9.4067600000000002</v>
      </c>
      <c r="H1379" s="3">
        <f t="shared" si="89"/>
        <v>1.7790855697758241</v>
      </c>
      <c r="I1379" s="2">
        <v>9.6797400000000007</v>
      </c>
      <c r="J1379" s="3">
        <f t="shared" si="90"/>
        <v>-2.8201170692601307E-2</v>
      </c>
      <c r="K1379" s="2">
        <v>137.51077000000001</v>
      </c>
      <c r="L1379" s="2">
        <v>87.788650000000004</v>
      </c>
      <c r="M1379" s="3">
        <f t="shared" si="91"/>
        <v>-0.36158709605073114</v>
      </c>
    </row>
    <row r="1380" spans="1:13" x14ac:dyDescent="0.2">
      <c r="A1380" s="1" t="s">
        <v>17</v>
      </c>
      <c r="B1380" s="1" t="s">
        <v>89</v>
      </c>
      <c r="C1380" s="2">
        <v>20.722480000000001</v>
      </c>
      <c r="D1380" s="2">
        <v>74.628910000000005</v>
      </c>
      <c r="E1380" s="3">
        <f t="shared" si="88"/>
        <v>2.6013503210040496</v>
      </c>
      <c r="F1380" s="2">
        <v>531.40671999999995</v>
      </c>
      <c r="G1380" s="2">
        <v>2178.2568099999999</v>
      </c>
      <c r="H1380" s="3">
        <f t="shared" si="89"/>
        <v>3.0990388868247658</v>
      </c>
      <c r="I1380" s="2">
        <v>863.83929000000001</v>
      </c>
      <c r="J1380" s="3">
        <f t="shared" si="90"/>
        <v>1.5215996021667406</v>
      </c>
      <c r="K1380" s="2">
        <v>8839.1590500000002</v>
      </c>
      <c r="L1380" s="2">
        <v>4843.8761100000002</v>
      </c>
      <c r="M1380" s="3">
        <f t="shared" si="91"/>
        <v>-0.45199808232888394</v>
      </c>
    </row>
    <row r="1381" spans="1:13" x14ac:dyDescent="0.2">
      <c r="A1381" s="1" t="s">
        <v>18</v>
      </c>
      <c r="B1381" s="1" t="s">
        <v>89</v>
      </c>
      <c r="C1381" s="2">
        <v>39.389290000000003</v>
      </c>
      <c r="D1381" s="2">
        <v>29.472000000000001</v>
      </c>
      <c r="E1381" s="3">
        <f t="shared" si="88"/>
        <v>-0.25177630772222603</v>
      </c>
      <c r="F1381" s="2">
        <v>1048.7499800000001</v>
      </c>
      <c r="G1381" s="2">
        <v>898.88861999999995</v>
      </c>
      <c r="H1381" s="3">
        <f t="shared" si="89"/>
        <v>-0.14289522084186368</v>
      </c>
      <c r="I1381" s="2">
        <v>1025.16122</v>
      </c>
      <c r="J1381" s="3">
        <f t="shared" si="90"/>
        <v>-0.12317340681302791</v>
      </c>
      <c r="K1381" s="2">
        <v>6442.0252</v>
      </c>
      <c r="L1381" s="2">
        <v>6460.8491100000001</v>
      </c>
      <c r="M1381" s="3">
        <f t="shared" si="91"/>
        <v>2.9220484887269027E-3</v>
      </c>
    </row>
    <row r="1382" spans="1:13" x14ac:dyDescent="0.2">
      <c r="A1382" s="1" t="s">
        <v>19</v>
      </c>
      <c r="B1382" s="1" t="s">
        <v>89</v>
      </c>
      <c r="C1382" s="2">
        <v>0</v>
      </c>
      <c r="D1382" s="2">
        <v>19.977879999999999</v>
      </c>
      <c r="E1382" s="3" t="str">
        <f t="shared" si="88"/>
        <v/>
      </c>
      <c r="F1382" s="2">
        <v>175.87984</v>
      </c>
      <c r="G1382" s="2">
        <v>732.54175999999995</v>
      </c>
      <c r="H1382" s="3">
        <f t="shared" si="89"/>
        <v>3.1650126586424001</v>
      </c>
      <c r="I1382" s="2">
        <v>427.53458000000001</v>
      </c>
      <c r="J1382" s="3">
        <f t="shared" si="90"/>
        <v>0.71340938082715999</v>
      </c>
      <c r="K1382" s="2">
        <v>1356.70127</v>
      </c>
      <c r="L1382" s="2">
        <v>2304.1488199999999</v>
      </c>
      <c r="M1382" s="3">
        <f t="shared" si="91"/>
        <v>0.69834647534456851</v>
      </c>
    </row>
    <row r="1383" spans="1:13" x14ac:dyDescent="0.2">
      <c r="A1383" s="1" t="s">
        <v>20</v>
      </c>
      <c r="B1383" s="1" t="s">
        <v>89</v>
      </c>
      <c r="C1383" s="2">
        <v>0</v>
      </c>
      <c r="D1383" s="2">
        <v>0</v>
      </c>
      <c r="E1383" s="3" t="str">
        <f t="shared" si="88"/>
        <v/>
      </c>
      <c r="F1383" s="2">
        <v>26.474969999999999</v>
      </c>
      <c r="G1383" s="2">
        <v>25.51812</v>
      </c>
      <c r="H1383" s="3">
        <f t="shared" si="89"/>
        <v>-3.6141684013239694E-2</v>
      </c>
      <c r="I1383" s="2">
        <v>3.5619399999999999</v>
      </c>
      <c r="J1383" s="3">
        <f t="shared" si="90"/>
        <v>6.164107200008984</v>
      </c>
      <c r="K1383" s="2">
        <v>178.16405</v>
      </c>
      <c r="L1383" s="2">
        <v>154.73772</v>
      </c>
      <c r="M1383" s="3">
        <f t="shared" si="91"/>
        <v>-0.13148741286471655</v>
      </c>
    </row>
    <row r="1384" spans="1:13" x14ac:dyDescent="0.2">
      <c r="A1384" s="1" t="s">
        <v>21</v>
      </c>
      <c r="B1384" s="1" t="s">
        <v>89</v>
      </c>
      <c r="C1384" s="2">
        <v>0</v>
      </c>
      <c r="D1384" s="2">
        <v>0</v>
      </c>
      <c r="E1384" s="3" t="str">
        <f t="shared" si="88"/>
        <v/>
      </c>
      <c r="F1384" s="2">
        <v>0</v>
      </c>
      <c r="G1384" s="2">
        <v>0</v>
      </c>
      <c r="H1384" s="3" t="str">
        <f t="shared" si="89"/>
        <v/>
      </c>
      <c r="I1384" s="2">
        <v>0</v>
      </c>
      <c r="J1384" s="3" t="str">
        <f t="shared" si="90"/>
        <v/>
      </c>
      <c r="K1384" s="2">
        <v>5.4078999999999997</v>
      </c>
      <c r="L1384" s="2">
        <v>1.3540399999999999</v>
      </c>
      <c r="M1384" s="3">
        <f t="shared" si="91"/>
        <v>-0.74961815122321052</v>
      </c>
    </row>
    <row r="1385" spans="1:13" x14ac:dyDescent="0.2">
      <c r="A1385" s="1" t="s">
        <v>22</v>
      </c>
      <c r="B1385" s="1" t="s">
        <v>89</v>
      </c>
      <c r="C1385" s="2">
        <v>4.4279999999999999</v>
      </c>
      <c r="D1385" s="2">
        <v>32.32067</v>
      </c>
      <c r="E1385" s="3">
        <f t="shared" si="88"/>
        <v>6.2991576332429995</v>
      </c>
      <c r="F1385" s="2">
        <v>92.016959999999997</v>
      </c>
      <c r="G1385" s="2">
        <v>327.55004000000002</v>
      </c>
      <c r="H1385" s="3">
        <f t="shared" si="89"/>
        <v>2.5596703042569549</v>
      </c>
      <c r="I1385" s="2">
        <v>56.93947</v>
      </c>
      <c r="J1385" s="3">
        <f t="shared" si="90"/>
        <v>4.7526007881703149</v>
      </c>
      <c r="K1385" s="2">
        <v>732.24216000000001</v>
      </c>
      <c r="L1385" s="2">
        <v>1131.9212600000001</v>
      </c>
      <c r="M1385" s="3">
        <f t="shared" si="91"/>
        <v>0.54582912844024167</v>
      </c>
    </row>
    <row r="1386" spans="1:13" x14ac:dyDescent="0.2">
      <c r="A1386" s="1" t="s">
        <v>23</v>
      </c>
      <c r="B1386" s="1" t="s">
        <v>89</v>
      </c>
      <c r="C1386" s="2">
        <v>0</v>
      </c>
      <c r="D1386" s="2">
        <v>0</v>
      </c>
      <c r="E1386" s="3" t="str">
        <f t="shared" si="88"/>
        <v/>
      </c>
      <c r="F1386" s="2">
        <v>324.16577999999998</v>
      </c>
      <c r="G1386" s="2">
        <v>65.120239999999995</v>
      </c>
      <c r="H1386" s="3">
        <f t="shared" si="89"/>
        <v>-0.79911439140800122</v>
      </c>
      <c r="I1386" s="2">
        <v>109.32505999999999</v>
      </c>
      <c r="J1386" s="3">
        <f t="shared" si="90"/>
        <v>-0.40434297497755778</v>
      </c>
      <c r="K1386" s="2">
        <v>1570.9793099999999</v>
      </c>
      <c r="L1386" s="2">
        <v>1232.26746</v>
      </c>
      <c r="M1386" s="3">
        <f t="shared" si="91"/>
        <v>-0.21560554479867711</v>
      </c>
    </row>
    <row r="1387" spans="1:13" x14ac:dyDescent="0.2">
      <c r="A1387" s="1" t="s">
        <v>25</v>
      </c>
      <c r="B1387" s="1" t="s">
        <v>89</v>
      </c>
      <c r="C1387" s="2">
        <v>0</v>
      </c>
      <c r="D1387" s="2">
        <v>0</v>
      </c>
      <c r="E1387" s="3" t="str">
        <f t="shared" si="88"/>
        <v/>
      </c>
      <c r="F1387" s="2">
        <v>4.8284599999999998</v>
      </c>
      <c r="G1387" s="2">
        <v>18.373550000000002</v>
      </c>
      <c r="H1387" s="3">
        <f t="shared" si="89"/>
        <v>2.8052608906359384</v>
      </c>
      <c r="I1387" s="2">
        <v>0</v>
      </c>
      <c r="J1387" s="3" t="str">
        <f t="shared" si="90"/>
        <v/>
      </c>
      <c r="K1387" s="2">
        <v>39.087299999999999</v>
      </c>
      <c r="L1387" s="2">
        <v>44.885420000000003</v>
      </c>
      <c r="M1387" s="3">
        <f t="shared" si="91"/>
        <v>0.14833769536396746</v>
      </c>
    </row>
    <row r="1388" spans="1:13" x14ac:dyDescent="0.2">
      <c r="A1388" s="1" t="s">
        <v>27</v>
      </c>
      <c r="B1388" s="1" t="s">
        <v>89</v>
      </c>
      <c r="C1388" s="2">
        <v>0</v>
      </c>
      <c r="D1388" s="2">
        <v>0</v>
      </c>
      <c r="E1388" s="3" t="str">
        <f t="shared" si="88"/>
        <v/>
      </c>
      <c r="F1388" s="2">
        <v>7.6482599999999996</v>
      </c>
      <c r="G1388" s="2">
        <v>31.150130000000001</v>
      </c>
      <c r="H1388" s="3">
        <f t="shared" si="89"/>
        <v>3.0728387894762994</v>
      </c>
      <c r="I1388" s="2">
        <v>5.6210500000000003</v>
      </c>
      <c r="J1388" s="3">
        <f t="shared" si="90"/>
        <v>4.5416923884327662</v>
      </c>
      <c r="K1388" s="2">
        <v>1195.70553</v>
      </c>
      <c r="L1388" s="2">
        <v>260.67496999999997</v>
      </c>
      <c r="M1388" s="3">
        <f t="shared" si="91"/>
        <v>-0.78199066286830676</v>
      </c>
    </row>
    <row r="1389" spans="1:13" x14ac:dyDescent="0.2">
      <c r="A1389" s="1" t="s">
        <v>28</v>
      </c>
      <c r="B1389" s="1" t="s">
        <v>89</v>
      </c>
      <c r="C1389" s="2">
        <v>0</v>
      </c>
      <c r="D1389" s="2">
        <v>0</v>
      </c>
      <c r="E1389" s="3" t="str">
        <f t="shared" si="88"/>
        <v/>
      </c>
      <c r="F1389" s="2">
        <v>18.809809999999999</v>
      </c>
      <c r="G1389" s="2">
        <v>0.57045999999999997</v>
      </c>
      <c r="H1389" s="3">
        <f t="shared" si="89"/>
        <v>-0.96967220827855249</v>
      </c>
      <c r="I1389" s="2">
        <v>0</v>
      </c>
      <c r="J1389" s="3" t="str">
        <f t="shared" si="90"/>
        <v/>
      </c>
      <c r="K1389" s="2">
        <v>59.294150000000002</v>
      </c>
      <c r="L1389" s="2">
        <v>23.94876</v>
      </c>
      <c r="M1389" s="3">
        <f t="shared" si="91"/>
        <v>-0.59610248228535201</v>
      </c>
    </row>
    <row r="1390" spans="1:13" x14ac:dyDescent="0.2">
      <c r="A1390" s="6" t="s">
        <v>29</v>
      </c>
      <c r="B1390" s="6" t="s">
        <v>89</v>
      </c>
      <c r="C1390" s="5">
        <v>268.56065999999998</v>
      </c>
      <c r="D1390" s="5">
        <v>293.56988999999999</v>
      </c>
      <c r="E1390" s="4">
        <f t="shared" si="88"/>
        <v>9.3123207248597017E-2</v>
      </c>
      <c r="F1390" s="5">
        <v>4949.6411500000004</v>
      </c>
      <c r="G1390" s="5">
        <v>6912.1776600000003</v>
      </c>
      <c r="H1390" s="4">
        <f t="shared" si="89"/>
        <v>0.39650076652526622</v>
      </c>
      <c r="I1390" s="5">
        <v>3713.83833</v>
      </c>
      <c r="J1390" s="4">
        <f t="shared" si="90"/>
        <v>0.86119508869412753</v>
      </c>
      <c r="K1390" s="5">
        <v>53463.992599999998</v>
      </c>
      <c r="L1390" s="5">
        <v>35307.313410000002</v>
      </c>
      <c r="M1390" s="4">
        <f t="shared" si="91"/>
        <v>-0.33960574785056352</v>
      </c>
    </row>
    <row r="1391" spans="1:13" x14ac:dyDescent="0.2">
      <c r="A1391" s="1" t="s">
        <v>3</v>
      </c>
      <c r="B1391" s="1" t="s">
        <v>90</v>
      </c>
      <c r="C1391" s="2">
        <v>0</v>
      </c>
      <c r="D1391" s="2">
        <v>0</v>
      </c>
      <c r="E1391" s="3" t="str">
        <f t="shared" si="88"/>
        <v/>
      </c>
      <c r="F1391" s="2">
        <v>4.1200000000000001E-2</v>
      </c>
      <c r="G1391" s="2">
        <v>0</v>
      </c>
      <c r="H1391" s="3">
        <f t="shared" si="89"/>
        <v>-1</v>
      </c>
      <c r="I1391" s="2">
        <v>0</v>
      </c>
      <c r="J1391" s="3" t="str">
        <f t="shared" si="90"/>
        <v/>
      </c>
      <c r="K1391" s="2">
        <v>52.419289999999997</v>
      </c>
      <c r="L1391" s="2">
        <v>71.276439999999994</v>
      </c>
      <c r="M1391" s="3">
        <f t="shared" si="91"/>
        <v>0.35973684496680502</v>
      </c>
    </row>
    <row r="1392" spans="1:13" x14ac:dyDescent="0.2">
      <c r="A1392" s="1" t="s">
        <v>5</v>
      </c>
      <c r="B1392" s="1" t="s">
        <v>90</v>
      </c>
      <c r="C1392" s="2">
        <v>0</v>
      </c>
      <c r="D1392" s="2">
        <v>0</v>
      </c>
      <c r="E1392" s="3" t="str">
        <f t="shared" si="88"/>
        <v/>
      </c>
      <c r="F1392" s="2">
        <v>15.9773</v>
      </c>
      <c r="G1392" s="2">
        <v>237.92999</v>
      </c>
      <c r="H1392" s="3">
        <f t="shared" si="89"/>
        <v>13.891752048218411</v>
      </c>
      <c r="I1392" s="2">
        <v>142.56927999999999</v>
      </c>
      <c r="J1392" s="3">
        <f t="shared" si="90"/>
        <v>0.66887277539733669</v>
      </c>
      <c r="K1392" s="2">
        <v>259.96345000000002</v>
      </c>
      <c r="L1392" s="2">
        <v>840.20997999999997</v>
      </c>
      <c r="M1392" s="3">
        <f t="shared" si="91"/>
        <v>2.2320311951545491</v>
      </c>
    </row>
    <row r="1393" spans="1:13" x14ac:dyDescent="0.2">
      <c r="A1393" s="1" t="s">
        <v>6</v>
      </c>
      <c r="B1393" s="1" t="s">
        <v>90</v>
      </c>
      <c r="C1393" s="2">
        <v>0</v>
      </c>
      <c r="D1393" s="2">
        <v>0</v>
      </c>
      <c r="E1393" s="3" t="str">
        <f t="shared" si="88"/>
        <v/>
      </c>
      <c r="F1393" s="2">
        <v>0</v>
      </c>
      <c r="G1393" s="2">
        <v>0</v>
      </c>
      <c r="H1393" s="3" t="str">
        <f t="shared" si="89"/>
        <v/>
      </c>
      <c r="I1393" s="2">
        <v>7.1023199999999997</v>
      </c>
      <c r="J1393" s="3">
        <f t="shared" si="90"/>
        <v>-1</v>
      </c>
      <c r="K1393" s="2">
        <v>31.133320000000001</v>
      </c>
      <c r="L1393" s="2">
        <v>15.739570000000001</v>
      </c>
      <c r="M1393" s="3">
        <f t="shared" si="91"/>
        <v>-0.49444614323175295</v>
      </c>
    </row>
    <row r="1394" spans="1:13" x14ac:dyDescent="0.2">
      <c r="A1394" s="1" t="s">
        <v>7</v>
      </c>
      <c r="B1394" s="1" t="s">
        <v>90</v>
      </c>
      <c r="C1394" s="2">
        <v>0</v>
      </c>
      <c r="D1394" s="2">
        <v>0</v>
      </c>
      <c r="E1394" s="3" t="str">
        <f t="shared" si="88"/>
        <v/>
      </c>
      <c r="F1394" s="2">
        <v>70.455359999999999</v>
      </c>
      <c r="G1394" s="2">
        <v>3.2339600000000002</v>
      </c>
      <c r="H1394" s="3">
        <f t="shared" si="89"/>
        <v>-0.95409916293096786</v>
      </c>
      <c r="I1394" s="2">
        <v>65.305440000000004</v>
      </c>
      <c r="J1394" s="3">
        <f t="shared" si="90"/>
        <v>-0.95047947001046162</v>
      </c>
      <c r="K1394" s="2">
        <v>664.16736000000003</v>
      </c>
      <c r="L1394" s="2">
        <v>111.17811</v>
      </c>
      <c r="M1394" s="3">
        <f t="shared" si="91"/>
        <v>-0.83260527888633373</v>
      </c>
    </row>
    <row r="1395" spans="1:13" x14ac:dyDescent="0.2">
      <c r="A1395" s="1" t="s">
        <v>110</v>
      </c>
      <c r="B1395" s="1" t="s">
        <v>90</v>
      </c>
      <c r="C1395" s="2">
        <v>0</v>
      </c>
      <c r="D1395" s="2">
        <v>0</v>
      </c>
      <c r="E1395" s="3" t="str">
        <f t="shared" si="88"/>
        <v/>
      </c>
      <c r="F1395" s="2">
        <v>0</v>
      </c>
      <c r="G1395" s="2">
        <v>0</v>
      </c>
      <c r="H1395" s="3" t="str">
        <f t="shared" si="89"/>
        <v/>
      </c>
      <c r="I1395" s="2">
        <v>0</v>
      </c>
      <c r="J1395" s="3" t="str">
        <f t="shared" si="90"/>
        <v/>
      </c>
      <c r="K1395" s="2">
        <v>16.808240000000001</v>
      </c>
      <c r="L1395" s="2">
        <v>0</v>
      </c>
      <c r="M1395" s="3">
        <f t="shared" si="91"/>
        <v>-1</v>
      </c>
    </row>
    <row r="1396" spans="1:13" x14ac:dyDescent="0.2">
      <c r="A1396" s="1" t="s">
        <v>11</v>
      </c>
      <c r="B1396" s="1" t="s">
        <v>90</v>
      </c>
      <c r="C1396" s="2">
        <v>0</v>
      </c>
      <c r="D1396" s="2">
        <v>0</v>
      </c>
      <c r="E1396" s="3" t="str">
        <f t="shared" si="88"/>
        <v/>
      </c>
      <c r="F1396" s="2">
        <v>0</v>
      </c>
      <c r="G1396" s="2">
        <v>3.7408800000000002</v>
      </c>
      <c r="H1396" s="3" t="str">
        <f t="shared" si="89"/>
        <v/>
      </c>
      <c r="I1396" s="2">
        <v>9.5464800000000007</v>
      </c>
      <c r="J1396" s="3">
        <f t="shared" si="90"/>
        <v>-0.60814038263317993</v>
      </c>
      <c r="K1396" s="2">
        <v>34.095700000000001</v>
      </c>
      <c r="L1396" s="2">
        <v>13.28736</v>
      </c>
      <c r="M1396" s="3">
        <f t="shared" si="91"/>
        <v>-0.61029220693518538</v>
      </c>
    </row>
    <row r="1397" spans="1:13" x14ac:dyDescent="0.2">
      <c r="A1397" s="1" t="s">
        <v>12</v>
      </c>
      <c r="B1397" s="1" t="s">
        <v>90</v>
      </c>
      <c r="C1397" s="2">
        <v>0</v>
      </c>
      <c r="D1397" s="2">
        <v>0</v>
      </c>
      <c r="E1397" s="3" t="str">
        <f t="shared" si="88"/>
        <v/>
      </c>
      <c r="F1397" s="2">
        <v>0</v>
      </c>
      <c r="G1397" s="2">
        <v>0.24598</v>
      </c>
      <c r="H1397" s="3" t="str">
        <f t="shared" si="89"/>
        <v/>
      </c>
      <c r="I1397" s="2">
        <v>0.23924000000000001</v>
      </c>
      <c r="J1397" s="3">
        <f t="shared" si="90"/>
        <v>2.817254639692357E-2</v>
      </c>
      <c r="K1397" s="2">
        <v>4.2753399999999999</v>
      </c>
      <c r="L1397" s="2">
        <v>1.84527</v>
      </c>
      <c r="M1397" s="3">
        <f t="shared" si="91"/>
        <v>-0.56839222143735935</v>
      </c>
    </row>
    <row r="1398" spans="1:13" x14ac:dyDescent="0.2">
      <c r="A1398" s="1" t="s">
        <v>13</v>
      </c>
      <c r="B1398" s="1" t="s">
        <v>90</v>
      </c>
      <c r="C1398" s="2">
        <v>0</v>
      </c>
      <c r="D1398" s="2">
        <v>0</v>
      </c>
      <c r="E1398" s="3" t="str">
        <f t="shared" si="88"/>
        <v/>
      </c>
      <c r="F1398" s="2">
        <v>18.8188</v>
      </c>
      <c r="G1398" s="2">
        <v>0</v>
      </c>
      <c r="H1398" s="3">
        <f t="shared" si="89"/>
        <v>-1</v>
      </c>
      <c r="I1398" s="2">
        <v>0</v>
      </c>
      <c r="J1398" s="3" t="str">
        <f t="shared" si="90"/>
        <v/>
      </c>
      <c r="K1398" s="2">
        <v>111.3188</v>
      </c>
      <c r="L1398" s="2">
        <v>24.025220000000001</v>
      </c>
      <c r="M1398" s="3">
        <f t="shared" si="91"/>
        <v>-0.78417643740320586</v>
      </c>
    </row>
    <row r="1399" spans="1:13" x14ac:dyDescent="0.2">
      <c r="A1399" s="1" t="s">
        <v>14</v>
      </c>
      <c r="B1399" s="1" t="s">
        <v>90</v>
      </c>
      <c r="C1399" s="2">
        <v>0</v>
      </c>
      <c r="D1399" s="2">
        <v>0</v>
      </c>
      <c r="E1399" s="3" t="str">
        <f t="shared" si="88"/>
        <v/>
      </c>
      <c r="F1399" s="2">
        <v>0</v>
      </c>
      <c r="G1399" s="2">
        <v>0</v>
      </c>
      <c r="H1399" s="3" t="str">
        <f t="shared" si="89"/>
        <v/>
      </c>
      <c r="I1399" s="2">
        <v>1.09318</v>
      </c>
      <c r="J1399" s="3">
        <f t="shared" si="90"/>
        <v>-1</v>
      </c>
      <c r="K1399" s="2">
        <v>32.110080000000004</v>
      </c>
      <c r="L1399" s="2">
        <v>232.31917999999999</v>
      </c>
      <c r="M1399" s="3">
        <f t="shared" si="91"/>
        <v>6.2350856802599051</v>
      </c>
    </row>
    <row r="1400" spans="1:13" x14ac:dyDescent="0.2">
      <c r="A1400" s="1" t="s">
        <v>15</v>
      </c>
      <c r="B1400" s="1" t="s">
        <v>90</v>
      </c>
      <c r="C1400" s="2">
        <v>53.902410000000003</v>
      </c>
      <c r="D1400" s="2">
        <v>208.12119999999999</v>
      </c>
      <c r="E1400" s="3">
        <f t="shared" si="88"/>
        <v>2.8610741152390027</v>
      </c>
      <c r="F1400" s="2">
        <v>1774.43713</v>
      </c>
      <c r="G1400" s="2">
        <v>2178.8222099999998</v>
      </c>
      <c r="H1400" s="3">
        <f t="shared" si="89"/>
        <v>0.22789484798483661</v>
      </c>
      <c r="I1400" s="2">
        <v>2310.2338300000001</v>
      </c>
      <c r="J1400" s="3">
        <f t="shared" si="90"/>
        <v>-5.6882389260138333E-2</v>
      </c>
      <c r="K1400" s="2">
        <v>12592.956609999999</v>
      </c>
      <c r="L1400" s="2">
        <v>13792.89388</v>
      </c>
      <c r="M1400" s="3">
        <f t="shared" si="91"/>
        <v>9.5286381678400867E-2</v>
      </c>
    </row>
    <row r="1401" spans="1:13" x14ac:dyDescent="0.2">
      <c r="A1401" s="1" t="s">
        <v>17</v>
      </c>
      <c r="B1401" s="1" t="s">
        <v>90</v>
      </c>
      <c r="C1401" s="2">
        <v>4.0599999999999996</v>
      </c>
      <c r="D1401" s="2">
        <v>0</v>
      </c>
      <c r="E1401" s="3">
        <f t="shared" si="88"/>
        <v>-1</v>
      </c>
      <c r="F1401" s="2">
        <v>93.391589999999994</v>
      </c>
      <c r="G1401" s="2">
        <v>115.92169</v>
      </c>
      <c r="H1401" s="3">
        <f t="shared" si="89"/>
        <v>0.24124334964208249</v>
      </c>
      <c r="I1401" s="2">
        <v>125.77542</v>
      </c>
      <c r="J1401" s="3">
        <f t="shared" si="90"/>
        <v>-7.8343844926138995E-2</v>
      </c>
      <c r="K1401" s="2">
        <v>650.36663999999996</v>
      </c>
      <c r="L1401" s="2">
        <v>793.64022999999997</v>
      </c>
      <c r="M1401" s="3">
        <f t="shared" si="91"/>
        <v>0.22029664682678063</v>
      </c>
    </row>
    <row r="1402" spans="1:13" x14ac:dyDescent="0.2">
      <c r="A1402" s="1" t="s">
        <v>18</v>
      </c>
      <c r="B1402" s="1" t="s">
        <v>90</v>
      </c>
      <c r="C1402" s="2">
        <v>25.982869999999998</v>
      </c>
      <c r="D1402" s="2">
        <v>1.11896</v>
      </c>
      <c r="E1402" s="3">
        <f t="shared" si="88"/>
        <v>-0.9569347035181256</v>
      </c>
      <c r="F1402" s="2">
        <v>54.993899999999996</v>
      </c>
      <c r="G1402" s="2">
        <v>22.30546</v>
      </c>
      <c r="H1402" s="3">
        <f t="shared" si="89"/>
        <v>-0.594401197223692</v>
      </c>
      <c r="I1402" s="2">
        <v>15.22443</v>
      </c>
      <c r="J1402" s="3">
        <f t="shared" si="90"/>
        <v>0.46510969540403146</v>
      </c>
      <c r="K1402" s="2">
        <v>329.29836999999998</v>
      </c>
      <c r="L1402" s="2">
        <v>386.12585000000001</v>
      </c>
      <c r="M1402" s="3">
        <f t="shared" si="91"/>
        <v>0.17257139778736241</v>
      </c>
    </row>
    <row r="1403" spans="1:13" x14ac:dyDescent="0.2">
      <c r="A1403" s="1" t="s">
        <v>19</v>
      </c>
      <c r="B1403" s="1" t="s">
        <v>90</v>
      </c>
      <c r="C1403" s="2">
        <v>2.0634600000000001</v>
      </c>
      <c r="D1403" s="2">
        <v>13.0975</v>
      </c>
      <c r="E1403" s="3">
        <f t="shared" si="88"/>
        <v>5.3473486280325275</v>
      </c>
      <c r="F1403" s="2">
        <v>451.11358999999999</v>
      </c>
      <c r="G1403" s="2">
        <v>1018.97438</v>
      </c>
      <c r="H1403" s="3">
        <f t="shared" si="89"/>
        <v>1.2587977897096829</v>
      </c>
      <c r="I1403" s="2">
        <v>576.54331000000002</v>
      </c>
      <c r="J1403" s="3">
        <f t="shared" si="90"/>
        <v>0.76738566266600161</v>
      </c>
      <c r="K1403" s="2">
        <v>3867.2796499999999</v>
      </c>
      <c r="L1403" s="2">
        <v>8064.1896200000001</v>
      </c>
      <c r="M1403" s="3">
        <f t="shared" si="91"/>
        <v>1.0852357082581294</v>
      </c>
    </row>
    <row r="1404" spans="1:13" x14ac:dyDescent="0.2">
      <c r="A1404" s="1" t="s">
        <v>20</v>
      </c>
      <c r="B1404" s="1" t="s">
        <v>90</v>
      </c>
      <c r="C1404" s="2">
        <v>0</v>
      </c>
      <c r="D1404" s="2">
        <v>0</v>
      </c>
      <c r="E1404" s="3" t="str">
        <f t="shared" si="88"/>
        <v/>
      </c>
      <c r="F1404" s="2">
        <v>0</v>
      </c>
      <c r="G1404" s="2">
        <v>0</v>
      </c>
      <c r="H1404" s="3" t="str">
        <f t="shared" si="89"/>
        <v/>
      </c>
      <c r="I1404" s="2">
        <v>4.3762499999999998</v>
      </c>
      <c r="J1404" s="3">
        <f t="shared" si="90"/>
        <v>-1</v>
      </c>
      <c r="K1404" s="2">
        <v>29.174620000000001</v>
      </c>
      <c r="L1404" s="2">
        <v>4.4437499999999996</v>
      </c>
      <c r="M1404" s="3">
        <f t="shared" si="91"/>
        <v>-0.84768439143337604</v>
      </c>
    </row>
    <row r="1405" spans="1:13" x14ac:dyDescent="0.2">
      <c r="A1405" s="1" t="s">
        <v>22</v>
      </c>
      <c r="B1405" s="1" t="s">
        <v>90</v>
      </c>
      <c r="C1405" s="2">
        <v>165.42121</v>
      </c>
      <c r="D1405" s="2">
        <v>58.7331</v>
      </c>
      <c r="E1405" s="3">
        <f t="shared" si="88"/>
        <v>-0.64494819013837468</v>
      </c>
      <c r="F1405" s="2">
        <v>1084.5924399999999</v>
      </c>
      <c r="G1405" s="2">
        <v>874.63045999999997</v>
      </c>
      <c r="H1405" s="3">
        <f t="shared" si="89"/>
        <v>-0.19358606261352873</v>
      </c>
      <c r="I1405" s="2">
        <v>765.71680000000003</v>
      </c>
      <c r="J1405" s="3">
        <f t="shared" si="90"/>
        <v>0.14223752175739124</v>
      </c>
      <c r="K1405" s="2">
        <v>8460.1915900000004</v>
      </c>
      <c r="L1405" s="2">
        <v>6213.5324600000004</v>
      </c>
      <c r="M1405" s="3">
        <f t="shared" si="91"/>
        <v>-0.26555653097213128</v>
      </c>
    </row>
    <row r="1406" spans="1:13" x14ac:dyDescent="0.2">
      <c r="A1406" s="1" t="s">
        <v>23</v>
      </c>
      <c r="B1406" s="1" t="s">
        <v>90</v>
      </c>
      <c r="C1406" s="2">
        <v>0</v>
      </c>
      <c r="D1406" s="2">
        <v>0</v>
      </c>
      <c r="E1406" s="3" t="str">
        <f t="shared" si="88"/>
        <v/>
      </c>
      <c r="F1406" s="2">
        <v>0</v>
      </c>
      <c r="G1406" s="2">
        <v>233.17966999999999</v>
      </c>
      <c r="H1406" s="3" t="str">
        <f t="shared" si="89"/>
        <v/>
      </c>
      <c r="I1406" s="2">
        <v>112.99435</v>
      </c>
      <c r="J1406" s="3">
        <f t="shared" si="90"/>
        <v>1.0636400846591001</v>
      </c>
      <c r="K1406" s="2">
        <v>269.65123999999997</v>
      </c>
      <c r="L1406" s="2">
        <v>879.51277000000005</v>
      </c>
      <c r="M1406" s="3">
        <f t="shared" si="91"/>
        <v>2.261667812096841</v>
      </c>
    </row>
    <row r="1407" spans="1:13" x14ac:dyDescent="0.2">
      <c r="A1407" s="1" t="s">
        <v>24</v>
      </c>
      <c r="B1407" s="1" t="s">
        <v>90</v>
      </c>
      <c r="C1407" s="2">
        <v>0</v>
      </c>
      <c r="D1407" s="2">
        <v>0</v>
      </c>
      <c r="E1407" s="3" t="str">
        <f t="shared" si="88"/>
        <v/>
      </c>
      <c r="F1407" s="2">
        <v>0</v>
      </c>
      <c r="G1407" s="2">
        <v>0</v>
      </c>
      <c r="H1407" s="3" t="str">
        <f t="shared" si="89"/>
        <v/>
      </c>
      <c r="I1407" s="2">
        <v>0</v>
      </c>
      <c r="J1407" s="3" t="str">
        <f t="shared" si="90"/>
        <v/>
      </c>
      <c r="K1407" s="2">
        <v>331.48000999999999</v>
      </c>
      <c r="L1407" s="2">
        <v>747.35005000000001</v>
      </c>
      <c r="M1407" s="3">
        <f t="shared" si="91"/>
        <v>1.2545855781770974</v>
      </c>
    </row>
    <row r="1408" spans="1:13" x14ac:dyDescent="0.2">
      <c r="A1408" s="1" t="s">
        <v>25</v>
      </c>
      <c r="B1408" s="1" t="s">
        <v>90</v>
      </c>
      <c r="C1408" s="2">
        <v>0</v>
      </c>
      <c r="D1408" s="2">
        <v>0</v>
      </c>
      <c r="E1408" s="3" t="str">
        <f t="shared" si="88"/>
        <v/>
      </c>
      <c r="F1408" s="2">
        <v>0</v>
      </c>
      <c r="G1408" s="2">
        <v>0.43330000000000002</v>
      </c>
      <c r="H1408" s="3" t="str">
        <f t="shared" si="89"/>
        <v/>
      </c>
      <c r="I1408" s="2">
        <v>1.0439000000000001</v>
      </c>
      <c r="J1408" s="3">
        <f t="shared" si="90"/>
        <v>-0.5849219273876809</v>
      </c>
      <c r="K1408" s="2">
        <v>495.36633999999998</v>
      </c>
      <c r="L1408" s="2">
        <v>355.08794</v>
      </c>
      <c r="M1408" s="3">
        <f t="shared" si="91"/>
        <v>-0.2831811301510716</v>
      </c>
    </row>
    <row r="1409" spans="1:13" x14ac:dyDescent="0.2">
      <c r="A1409" s="1" t="s">
        <v>27</v>
      </c>
      <c r="B1409" s="1" t="s">
        <v>90</v>
      </c>
      <c r="C1409" s="2">
        <v>0</v>
      </c>
      <c r="D1409" s="2">
        <v>43.42</v>
      </c>
      <c r="E1409" s="3" t="str">
        <f t="shared" si="88"/>
        <v/>
      </c>
      <c r="F1409" s="2">
        <v>157.51124999999999</v>
      </c>
      <c r="G1409" s="2">
        <v>191.61181999999999</v>
      </c>
      <c r="H1409" s="3">
        <f t="shared" si="89"/>
        <v>0.21649609154901639</v>
      </c>
      <c r="I1409" s="2">
        <v>236.66130999999999</v>
      </c>
      <c r="J1409" s="3">
        <f t="shared" si="90"/>
        <v>-0.19035426618740514</v>
      </c>
      <c r="K1409" s="2">
        <v>6227.4865799999998</v>
      </c>
      <c r="L1409" s="2">
        <v>2176.7671</v>
      </c>
      <c r="M1409" s="3">
        <f t="shared" si="91"/>
        <v>-0.65045816285002733</v>
      </c>
    </row>
    <row r="1410" spans="1:13" x14ac:dyDescent="0.2">
      <c r="A1410" s="1" t="s">
        <v>28</v>
      </c>
      <c r="B1410" s="1" t="s">
        <v>90</v>
      </c>
      <c r="C1410" s="2">
        <v>0</v>
      </c>
      <c r="D1410" s="2">
        <v>0</v>
      </c>
      <c r="E1410" s="3" t="str">
        <f t="shared" si="88"/>
        <v/>
      </c>
      <c r="F1410" s="2">
        <v>0</v>
      </c>
      <c r="G1410" s="2">
        <v>0</v>
      </c>
      <c r="H1410" s="3" t="str">
        <f t="shared" si="89"/>
        <v/>
      </c>
      <c r="I1410" s="2">
        <v>0</v>
      </c>
      <c r="J1410" s="3" t="str">
        <f t="shared" si="90"/>
        <v/>
      </c>
      <c r="K1410" s="2">
        <v>0</v>
      </c>
      <c r="L1410" s="2">
        <v>60.622720000000001</v>
      </c>
      <c r="M1410" s="3" t="str">
        <f t="shared" si="91"/>
        <v/>
      </c>
    </row>
    <row r="1411" spans="1:13" x14ac:dyDescent="0.2">
      <c r="A1411" s="6" t="s">
        <v>29</v>
      </c>
      <c r="B1411" s="6" t="s">
        <v>90</v>
      </c>
      <c r="C1411" s="5">
        <v>251.42994999999999</v>
      </c>
      <c r="D1411" s="5">
        <v>324.49076000000002</v>
      </c>
      <c r="E1411" s="4">
        <f t="shared" si="88"/>
        <v>0.29058117380208692</v>
      </c>
      <c r="F1411" s="5">
        <v>3721.3325599999998</v>
      </c>
      <c r="G1411" s="5">
        <v>4881.0298000000003</v>
      </c>
      <c r="H1411" s="4">
        <f t="shared" si="89"/>
        <v>0.31163493756655836</v>
      </c>
      <c r="I1411" s="5">
        <v>4374.4255400000002</v>
      </c>
      <c r="J1411" s="4">
        <f t="shared" si="90"/>
        <v>0.11581046593834587</v>
      </c>
      <c r="K1411" s="5">
        <v>34460.982799999998</v>
      </c>
      <c r="L1411" s="5">
        <v>34784.047500000001</v>
      </c>
      <c r="M1411" s="4">
        <f t="shared" si="91"/>
        <v>9.3747964727228794E-3</v>
      </c>
    </row>
    <row r="1412" spans="1:13" x14ac:dyDescent="0.2">
      <c r="A1412" s="1" t="s">
        <v>3</v>
      </c>
      <c r="B1412" s="1" t="s">
        <v>91</v>
      </c>
      <c r="C1412" s="2">
        <v>0</v>
      </c>
      <c r="D1412" s="2">
        <v>1.1100000000000001E-3</v>
      </c>
      <c r="E1412" s="3" t="str">
        <f t="shared" si="88"/>
        <v/>
      </c>
      <c r="F1412" s="2">
        <v>1.7000900000000001</v>
      </c>
      <c r="G1412" s="2">
        <v>3.3730000000000003E-2</v>
      </c>
      <c r="H1412" s="3">
        <f t="shared" si="89"/>
        <v>-0.98015987388902936</v>
      </c>
      <c r="I1412" s="2">
        <v>4.01464</v>
      </c>
      <c r="J1412" s="3">
        <f t="shared" si="90"/>
        <v>-0.99159825040352312</v>
      </c>
      <c r="K1412" s="2">
        <v>443.37673999999998</v>
      </c>
      <c r="L1412" s="2">
        <v>8.1709700000000005</v>
      </c>
      <c r="M1412" s="3">
        <f t="shared" si="91"/>
        <v>-0.98157104497633318</v>
      </c>
    </row>
    <row r="1413" spans="1:13" x14ac:dyDescent="0.2">
      <c r="A1413" s="1" t="s">
        <v>5</v>
      </c>
      <c r="B1413" s="1" t="s">
        <v>91</v>
      </c>
      <c r="C1413" s="2">
        <v>0</v>
      </c>
      <c r="D1413" s="2">
        <v>9.3575999999999997</v>
      </c>
      <c r="E1413" s="3" t="str">
        <f t="shared" si="88"/>
        <v/>
      </c>
      <c r="F1413" s="2">
        <v>196.48151999999999</v>
      </c>
      <c r="G1413" s="2">
        <v>695.32334000000003</v>
      </c>
      <c r="H1413" s="3">
        <f t="shared" si="89"/>
        <v>2.5388739867240444</v>
      </c>
      <c r="I1413" s="2">
        <v>459.90960000000001</v>
      </c>
      <c r="J1413" s="3">
        <f t="shared" si="90"/>
        <v>0.5118695935027231</v>
      </c>
      <c r="K1413" s="2">
        <v>1374.83107</v>
      </c>
      <c r="L1413" s="2">
        <v>4048.6344899999999</v>
      </c>
      <c r="M1413" s="3">
        <f t="shared" si="91"/>
        <v>1.9448232429021264</v>
      </c>
    </row>
    <row r="1414" spans="1:13" x14ac:dyDescent="0.2">
      <c r="A1414" s="1" t="s">
        <v>6</v>
      </c>
      <c r="B1414" s="1" t="s">
        <v>91</v>
      </c>
      <c r="C1414" s="2">
        <v>9</v>
      </c>
      <c r="D1414" s="2">
        <v>0</v>
      </c>
      <c r="E1414" s="3">
        <f t="shared" si="88"/>
        <v>-1</v>
      </c>
      <c r="F1414" s="2">
        <v>20.119440000000001</v>
      </c>
      <c r="G1414" s="2">
        <v>65.700429999999997</v>
      </c>
      <c r="H1414" s="3">
        <f t="shared" si="89"/>
        <v>2.2655198156608729</v>
      </c>
      <c r="I1414" s="2">
        <v>11.69453</v>
      </c>
      <c r="J1414" s="3">
        <f t="shared" si="90"/>
        <v>4.6180479249700497</v>
      </c>
      <c r="K1414" s="2">
        <v>107.32863999999999</v>
      </c>
      <c r="L1414" s="2">
        <v>250.39768000000001</v>
      </c>
      <c r="M1414" s="3">
        <f t="shared" si="91"/>
        <v>1.3329996541463678</v>
      </c>
    </row>
    <row r="1415" spans="1:13" x14ac:dyDescent="0.2">
      <c r="A1415" s="1" t="s">
        <v>7</v>
      </c>
      <c r="B1415" s="1" t="s">
        <v>91</v>
      </c>
      <c r="C1415" s="2">
        <v>0</v>
      </c>
      <c r="D1415" s="2">
        <v>0</v>
      </c>
      <c r="E1415" s="3" t="str">
        <f t="shared" si="88"/>
        <v/>
      </c>
      <c r="F1415" s="2">
        <v>10.949619999999999</v>
      </c>
      <c r="G1415" s="2">
        <v>73.022390000000001</v>
      </c>
      <c r="H1415" s="3">
        <f t="shared" si="89"/>
        <v>5.6689428491582357</v>
      </c>
      <c r="I1415" s="2">
        <v>3.8539500000000002</v>
      </c>
      <c r="J1415" s="3">
        <f t="shared" si="90"/>
        <v>17.947414989815645</v>
      </c>
      <c r="K1415" s="2">
        <v>203.3519</v>
      </c>
      <c r="L1415" s="2">
        <v>155.16961000000001</v>
      </c>
      <c r="M1415" s="3">
        <f t="shared" si="91"/>
        <v>-0.2369404465854511</v>
      </c>
    </row>
    <row r="1416" spans="1:13" x14ac:dyDescent="0.2">
      <c r="A1416" s="1" t="s">
        <v>8</v>
      </c>
      <c r="B1416" s="1" t="s">
        <v>91</v>
      </c>
      <c r="C1416" s="2">
        <v>0</v>
      </c>
      <c r="D1416" s="2">
        <v>0</v>
      </c>
      <c r="E1416" s="3" t="str">
        <f t="shared" si="88"/>
        <v/>
      </c>
      <c r="F1416" s="2">
        <v>0</v>
      </c>
      <c r="G1416" s="2">
        <v>0</v>
      </c>
      <c r="H1416" s="3" t="str">
        <f t="shared" si="89"/>
        <v/>
      </c>
      <c r="I1416" s="2">
        <v>1.0970299999999999</v>
      </c>
      <c r="J1416" s="3">
        <f t="shared" si="90"/>
        <v>-1</v>
      </c>
      <c r="K1416" s="2">
        <v>0</v>
      </c>
      <c r="L1416" s="2">
        <v>3.7921200000000002</v>
      </c>
      <c r="M1416" s="3" t="str">
        <f t="shared" si="91"/>
        <v/>
      </c>
    </row>
    <row r="1417" spans="1:13" x14ac:dyDescent="0.2">
      <c r="A1417" s="1" t="s">
        <v>110</v>
      </c>
      <c r="B1417" s="1" t="s">
        <v>91</v>
      </c>
      <c r="C1417" s="2">
        <v>0</v>
      </c>
      <c r="D1417" s="2">
        <v>0.14174999999999999</v>
      </c>
      <c r="E1417" s="3" t="str">
        <f t="shared" si="88"/>
        <v/>
      </c>
      <c r="F1417" s="2">
        <v>20.53613</v>
      </c>
      <c r="G1417" s="2">
        <v>0.47526000000000002</v>
      </c>
      <c r="H1417" s="3">
        <f t="shared" si="89"/>
        <v>-0.97685737283509599</v>
      </c>
      <c r="I1417" s="2">
        <v>0.23003999999999999</v>
      </c>
      <c r="J1417" s="3">
        <f t="shared" si="90"/>
        <v>1.0659885237350029</v>
      </c>
      <c r="K1417" s="2">
        <v>43.122900000000001</v>
      </c>
      <c r="L1417" s="2">
        <v>185.04402999999999</v>
      </c>
      <c r="M1417" s="3">
        <f t="shared" si="91"/>
        <v>3.2910850151543611</v>
      </c>
    </row>
    <row r="1418" spans="1:13" x14ac:dyDescent="0.2">
      <c r="A1418" s="1" t="s">
        <v>9</v>
      </c>
      <c r="B1418" s="1" t="s">
        <v>91</v>
      </c>
      <c r="C1418" s="2">
        <v>532.30543</v>
      </c>
      <c r="D1418" s="2">
        <v>750.54661999999996</v>
      </c>
      <c r="E1418" s="3">
        <f t="shared" si="88"/>
        <v>0.40999241732326497</v>
      </c>
      <c r="F1418" s="2">
        <v>9492.74935</v>
      </c>
      <c r="G1418" s="2">
        <v>9478.6901199999993</v>
      </c>
      <c r="H1418" s="3">
        <f t="shared" si="89"/>
        <v>-1.4810493231869337E-3</v>
      </c>
      <c r="I1418" s="2">
        <v>9663.4274700000005</v>
      </c>
      <c r="J1418" s="3">
        <f t="shared" si="90"/>
        <v>-1.9117166302899946E-2</v>
      </c>
      <c r="K1418" s="2">
        <v>75755.895069999999</v>
      </c>
      <c r="L1418" s="2">
        <v>71581.911919999999</v>
      </c>
      <c r="M1418" s="3">
        <f t="shared" si="91"/>
        <v>-5.5097799928878866E-2</v>
      </c>
    </row>
    <row r="1419" spans="1:13" x14ac:dyDescent="0.2">
      <c r="A1419" s="1" t="s">
        <v>10</v>
      </c>
      <c r="B1419" s="1" t="s">
        <v>91</v>
      </c>
      <c r="C1419" s="2">
        <v>0</v>
      </c>
      <c r="D1419" s="2">
        <v>0</v>
      </c>
      <c r="E1419" s="3" t="str">
        <f t="shared" si="88"/>
        <v/>
      </c>
      <c r="F1419" s="2">
        <v>0</v>
      </c>
      <c r="G1419" s="2">
        <v>0</v>
      </c>
      <c r="H1419" s="3" t="str">
        <f t="shared" si="89"/>
        <v/>
      </c>
      <c r="I1419" s="2">
        <v>0</v>
      </c>
      <c r="J1419" s="3" t="str">
        <f t="shared" si="90"/>
        <v/>
      </c>
      <c r="K1419" s="2">
        <v>0</v>
      </c>
      <c r="L1419" s="2">
        <v>1496.61391</v>
      </c>
      <c r="M1419" s="3" t="str">
        <f t="shared" si="91"/>
        <v/>
      </c>
    </row>
    <row r="1420" spans="1:13" x14ac:dyDescent="0.2">
      <c r="A1420" s="1" t="s">
        <v>11</v>
      </c>
      <c r="B1420" s="1" t="s">
        <v>91</v>
      </c>
      <c r="C1420" s="2">
        <v>0</v>
      </c>
      <c r="D1420" s="2">
        <v>0</v>
      </c>
      <c r="E1420" s="3" t="str">
        <f t="shared" si="88"/>
        <v/>
      </c>
      <c r="F1420" s="2">
        <v>0.09</v>
      </c>
      <c r="G1420" s="2">
        <v>0</v>
      </c>
      <c r="H1420" s="3">
        <f t="shared" si="89"/>
        <v>-1</v>
      </c>
      <c r="I1420" s="2">
        <v>0</v>
      </c>
      <c r="J1420" s="3" t="str">
        <f t="shared" si="90"/>
        <v/>
      </c>
      <c r="K1420" s="2">
        <v>18.6553</v>
      </c>
      <c r="L1420" s="2">
        <v>5.2423400000000004</v>
      </c>
      <c r="M1420" s="3">
        <f t="shared" si="91"/>
        <v>-0.71898924166322709</v>
      </c>
    </row>
    <row r="1421" spans="1:13" x14ac:dyDescent="0.2">
      <c r="A1421" s="1" t="s">
        <v>12</v>
      </c>
      <c r="B1421" s="1" t="s">
        <v>91</v>
      </c>
      <c r="C1421" s="2">
        <v>0</v>
      </c>
      <c r="D1421" s="2">
        <v>0</v>
      </c>
      <c r="E1421" s="3" t="str">
        <f t="shared" si="88"/>
        <v/>
      </c>
      <c r="F1421" s="2">
        <v>1.0183</v>
      </c>
      <c r="G1421" s="2">
        <v>316.97503</v>
      </c>
      <c r="H1421" s="3">
        <f t="shared" si="89"/>
        <v>310.27863105175294</v>
      </c>
      <c r="I1421" s="2">
        <v>151.76616000000001</v>
      </c>
      <c r="J1421" s="3">
        <f t="shared" si="90"/>
        <v>1.0885751474505252</v>
      </c>
      <c r="K1421" s="2">
        <v>9.4068100000000001</v>
      </c>
      <c r="L1421" s="2">
        <v>701.93024000000003</v>
      </c>
      <c r="M1421" s="3">
        <f t="shared" si="91"/>
        <v>73.619370434823281</v>
      </c>
    </row>
    <row r="1422" spans="1:13" x14ac:dyDescent="0.2">
      <c r="A1422" s="1" t="s">
        <v>13</v>
      </c>
      <c r="B1422" s="1" t="s">
        <v>91</v>
      </c>
      <c r="C1422" s="2">
        <v>3.19252</v>
      </c>
      <c r="D1422" s="2">
        <v>44.550190000000001</v>
      </c>
      <c r="E1422" s="3">
        <f t="shared" si="88"/>
        <v>12.954553142971696</v>
      </c>
      <c r="F1422" s="2">
        <v>134.35686000000001</v>
      </c>
      <c r="G1422" s="2">
        <v>196.10500999999999</v>
      </c>
      <c r="H1422" s="3">
        <f t="shared" si="89"/>
        <v>0.45958315786778559</v>
      </c>
      <c r="I1422" s="2">
        <v>215.65342000000001</v>
      </c>
      <c r="J1422" s="3">
        <f t="shared" si="90"/>
        <v>-9.0647345170783877E-2</v>
      </c>
      <c r="K1422" s="2">
        <v>1543.02531</v>
      </c>
      <c r="L1422" s="2">
        <v>3227.1353800000002</v>
      </c>
      <c r="M1422" s="3">
        <f t="shared" si="91"/>
        <v>1.0914338598891811</v>
      </c>
    </row>
    <row r="1423" spans="1:13" x14ac:dyDescent="0.2">
      <c r="A1423" s="1" t="s">
        <v>14</v>
      </c>
      <c r="B1423" s="1" t="s">
        <v>91</v>
      </c>
      <c r="C1423" s="2">
        <v>0</v>
      </c>
      <c r="D1423" s="2">
        <v>0</v>
      </c>
      <c r="E1423" s="3" t="str">
        <f t="shared" si="88"/>
        <v/>
      </c>
      <c r="F1423" s="2">
        <v>1.91</v>
      </c>
      <c r="G1423" s="2">
        <v>24.676639999999999</v>
      </c>
      <c r="H1423" s="3">
        <f t="shared" si="89"/>
        <v>11.919706806282722</v>
      </c>
      <c r="I1423" s="2">
        <v>102.15826</v>
      </c>
      <c r="J1423" s="3">
        <f t="shared" si="90"/>
        <v>-0.75844694300783899</v>
      </c>
      <c r="K1423" s="2">
        <v>322.88758999999999</v>
      </c>
      <c r="L1423" s="2">
        <v>224.44326000000001</v>
      </c>
      <c r="M1423" s="3">
        <f t="shared" si="91"/>
        <v>-0.30488731387911183</v>
      </c>
    </row>
    <row r="1424" spans="1:13" x14ac:dyDescent="0.2">
      <c r="A1424" s="1" t="s">
        <v>15</v>
      </c>
      <c r="B1424" s="1" t="s">
        <v>91</v>
      </c>
      <c r="C1424" s="2">
        <v>10.866239999999999</v>
      </c>
      <c r="D1424" s="2">
        <v>1.2494000000000001</v>
      </c>
      <c r="E1424" s="3">
        <f t="shared" si="88"/>
        <v>-0.88502002532614776</v>
      </c>
      <c r="F1424" s="2">
        <v>738.90659000000005</v>
      </c>
      <c r="G1424" s="2">
        <v>337.90228000000002</v>
      </c>
      <c r="H1424" s="3">
        <f t="shared" si="89"/>
        <v>-0.54269959887622599</v>
      </c>
      <c r="I1424" s="2">
        <v>323.98633000000001</v>
      </c>
      <c r="J1424" s="3">
        <f t="shared" si="90"/>
        <v>4.2952275177782884E-2</v>
      </c>
      <c r="K1424" s="2">
        <v>3866.8857699999999</v>
      </c>
      <c r="L1424" s="2">
        <v>2891.9159100000002</v>
      </c>
      <c r="M1424" s="3">
        <f t="shared" si="91"/>
        <v>-0.25213309055157318</v>
      </c>
    </row>
    <row r="1425" spans="1:13" x14ac:dyDescent="0.2">
      <c r="A1425" s="1" t="s">
        <v>16</v>
      </c>
      <c r="B1425" s="1" t="s">
        <v>91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79.9375</v>
      </c>
      <c r="H1425" s="3" t="str">
        <f t="shared" si="89"/>
        <v/>
      </c>
      <c r="I1425" s="2">
        <v>42.527279999999998</v>
      </c>
      <c r="J1425" s="3">
        <f t="shared" si="90"/>
        <v>0.87967582220165519</v>
      </c>
      <c r="K1425" s="2">
        <v>5.8104500000000003</v>
      </c>
      <c r="L1425" s="2">
        <v>160.91054</v>
      </c>
      <c r="M1425" s="3">
        <f t="shared" si="91"/>
        <v>26.693300863100102</v>
      </c>
    </row>
    <row r="1426" spans="1:13" x14ac:dyDescent="0.2">
      <c r="A1426" s="1" t="s">
        <v>17</v>
      </c>
      <c r="B1426" s="1" t="s">
        <v>91</v>
      </c>
      <c r="C1426" s="2">
        <v>5.9907500000000002</v>
      </c>
      <c r="D1426" s="2">
        <v>12.16893</v>
      </c>
      <c r="E1426" s="3">
        <f t="shared" si="88"/>
        <v>1.0312865667904685</v>
      </c>
      <c r="F1426" s="2">
        <v>3927.9315499999998</v>
      </c>
      <c r="G1426" s="2">
        <v>2089.9823999999999</v>
      </c>
      <c r="H1426" s="3">
        <f t="shared" si="89"/>
        <v>-0.46791781542119792</v>
      </c>
      <c r="I1426" s="2">
        <v>1391.09735</v>
      </c>
      <c r="J1426" s="3">
        <f t="shared" si="90"/>
        <v>0.50239837636093543</v>
      </c>
      <c r="K1426" s="2">
        <v>15008.074710000001</v>
      </c>
      <c r="L1426" s="2">
        <v>14754.64832</v>
      </c>
      <c r="M1426" s="3">
        <f t="shared" si="91"/>
        <v>-1.6886002695011948E-2</v>
      </c>
    </row>
    <row r="1427" spans="1:13" x14ac:dyDescent="0.2">
      <c r="A1427" s="1" t="s">
        <v>18</v>
      </c>
      <c r="B1427" s="1" t="s">
        <v>91</v>
      </c>
      <c r="C1427" s="2">
        <v>128.75075000000001</v>
      </c>
      <c r="D1427" s="2">
        <v>0</v>
      </c>
      <c r="E1427" s="3">
        <f t="shared" si="88"/>
        <v>-1</v>
      </c>
      <c r="F1427" s="2">
        <v>364.86595999999997</v>
      </c>
      <c r="G1427" s="2">
        <v>193.54413</v>
      </c>
      <c r="H1427" s="3">
        <f t="shared" si="89"/>
        <v>-0.46954730992170379</v>
      </c>
      <c r="I1427" s="2">
        <v>102.50378000000001</v>
      </c>
      <c r="J1427" s="3">
        <f t="shared" si="90"/>
        <v>0.88816578276430369</v>
      </c>
      <c r="K1427" s="2">
        <v>2249.8594699999999</v>
      </c>
      <c r="L1427" s="2">
        <v>2189.68534</v>
      </c>
      <c r="M1427" s="3">
        <f t="shared" si="91"/>
        <v>-2.6745728256529655E-2</v>
      </c>
    </row>
    <row r="1428" spans="1:13" x14ac:dyDescent="0.2">
      <c r="A1428" s="1" t="s">
        <v>19</v>
      </c>
      <c r="B1428" s="1" t="s">
        <v>91</v>
      </c>
      <c r="C1428" s="2">
        <v>3.4348000000000001</v>
      </c>
      <c r="D1428" s="2">
        <v>1.7066300000000001</v>
      </c>
      <c r="E1428" s="3">
        <f t="shared" si="88"/>
        <v>-0.50313555374403163</v>
      </c>
      <c r="F1428" s="2">
        <v>56.30574</v>
      </c>
      <c r="G1428" s="2">
        <v>50.635019999999997</v>
      </c>
      <c r="H1428" s="3">
        <f t="shared" si="89"/>
        <v>-0.10071300013107021</v>
      </c>
      <c r="I1428" s="2">
        <v>76.186679999999996</v>
      </c>
      <c r="J1428" s="3">
        <f t="shared" si="90"/>
        <v>-0.33538224792050264</v>
      </c>
      <c r="K1428" s="2">
        <v>422.15393999999998</v>
      </c>
      <c r="L1428" s="2">
        <v>601.58321000000001</v>
      </c>
      <c r="M1428" s="3">
        <f t="shared" si="91"/>
        <v>0.42503279727769461</v>
      </c>
    </row>
    <row r="1429" spans="1:13" x14ac:dyDescent="0.2">
      <c r="A1429" s="1" t="s">
        <v>20</v>
      </c>
      <c r="B1429" s="1" t="s">
        <v>91</v>
      </c>
      <c r="C1429" s="2">
        <v>13.79692</v>
      </c>
      <c r="D1429" s="2">
        <v>63.281689999999998</v>
      </c>
      <c r="E1429" s="3">
        <f t="shared" si="88"/>
        <v>3.5866533980047715</v>
      </c>
      <c r="F1429" s="2">
        <v>2947.71083</v>
      </c>
      <c r="G1429" s="2">
        <v>4224.1357900000003</v>
      </c>
      <c r="H1429" s="3">
        <f t="shared" si="89"/>
        <v>0.43302244813477864</v>
      </c>
      <c r="I1429" s="2">
        <v>2854.75063</v>
      </c>
      <c r="J1429" s="3">
        <f t="shared" si="90"/>
        <v>0.479686437620648</v>
      </c>
      <c r="K1429" s="2">
        <v>14887.650460000001</v>
      </c>
      <c r="L1429" s="2">
        <v>28016.214309999999</v>
      </c>
      <c r="M1429" s="3">
        <f t="shared" si="91"/>
        <v>0.88184256375938563</v>
      </c>
    </row>
    <row r="1430" spans="1:13" x14ac:dyDescent="0.2">
      <c r="A1430" s="1" t="s">
        <v>22</v>
      </c>
      <c r="B1430" s="1" t="s">
        <v>91</v>
      </c>
      <c r="C1430" s="2">
        <v>0</v>
      </c>
      <c r="D1430" s="2">
        <v>0</v>
      </c>
      <c r="E1430" s="3" t="str">
        <f t="shared" ref="E1430:E1490" si="92">IF(C1430=0,"",(D1430/C1430-1))</f>
        <v/>
      </c>
      <c r="F1430" s="2">
        <v>6.0565600000000002</v>
      </c>
      <c r="G1430" s="2">
        <v>761.11192000000005</v>
      </c>
      <c r="H1430" s="3">
        <f t="shared" ref="H1430:H1490" si="93">IF(F1430=0,"",(G1430/F1430-1))</f>
        <v>124.66736233109225</v>
      </c>
      <c r="I1430" s="2">
        <v>847.05551000000003</v>
      </c>
      <c r="J1430" s="3">
        <f t="shared" ref="J1430:J1490" si="94">IF(I1430=0,"",(G1430/I1430-1))</f>
        <v>-0.10146157953685941</v>
      </c>
      <c r="K1430" s="2">
        <v>141.39411999999999</v>
      </c>
      <c r="L1430" s="2">
        <v>5764.3209299999999</v>
      </c>
      <c r="M1430" s="3">
        <f t="shared" ref="M1430:M1490" si="95">IF(K1430=0,"",(L1430/K1430-1))</f>
        <v>39.767755618126131</v>
      </c>
    </row>
    <row r="1431" spans="1:13" x14ac:dyDescent="0.2">
      <c r="A1431" s="1" t="s">
        <v>23</v>
      </c>
      <c r="B1431" s="1" t="s">
        <v>91</v>
      </c>
      <c r="C1431" s="2">
        <v>0</v>
      </c>
      <c r="D1431" s="2">
        <v>3.7151800000000001</v>
      </c>
      <c r="E1431" s="3" t="str">
        <f t="shared" si="92"/>
        <v/>
      </c>
      <c r="F1431" s="2">
        <v>18.507290000000001</v>
      </c>
      <c r="G1431" s="2">
        <v>9.70458</v>
      </c>
      <c r="H1431" s="3">
        <f t="shared" si="93"/>
        <v>-0.47563473636604825</v>
      </c>
      <c r="I1431" s="2">
        <v>12.144019999999999</v>
      </c>
      <c r="J1431" s="3">
        <f t="shared" si="94"/>
        <v>-0.2008758220095157</v>
      </c>
      <c r="K1431" s="2">
        <v>228.27077</v>
      </c>
      <c r="L1431" s="2">
        <v>929.18445999999994</v>
      </c>
      <c r="M1431" s="3">
        <f t="shared" si="95"/>
        <v>3.0705363196523141</v>
      </c>
    </row>
    <row r="1432" spans="1:13" x14ac:dyDescent="0.2">
      <c r="A1432" s="1" t="s">
        <v>24</v>
      </c>
      <c r="B1432" s="1" t="s">
        <v>91</v>
      </c>
      <c r="C1432" s="2">
        <v>0</v>
      </c>
      <c r="D1432" s="2">
        <v>0</v>
      </c>
      <c r="E1432" s="3" t="str">
        <f t="shared" si="92"/>
        <v/>
      </c>
      <c r="F1432" s="2">
        <v>0.63846999999999998</v>
      </c>
      <c r="G1432" s="2">
        <v>0</v>
      </c>
      <c r="H1432" s="3">
        <f t="shared" si="93"/>
        <v>-1</v>
      </c>
      <c r="I1432" s="2">
        <v>0</v>
      </c>
      <c r="J1432" s="3" t="str">
        <f t="shared" si="94"/>
        <v/>
      </c>
      <c r="K1432" s="2">
        <v>21.014779999999998</v>
      </c>
      <c r="L1432" s="2">
        <v>37.108980000000003</v>
      </c>
      <c r="M1432" s="3">
        <f t="shared" si="95"/>
        <v>0.76585146263724901</v>
      </c>
    </row>
    <row r="1433" spans="1:13" x14ac:dyDescent="0.2">
      <c r="A1433" s="1" t="s">
        <v>25</v>
      </c>
      <c r="B1433" s="1" t="s">
        <v>91</v>
      </c>
      <c r="C1433" s="2">
        <v>0</v>
      </c>
      <c r="D1433" s="2">
        <v>0.32519999999999999</v>
      </c>
      <c r="E1433" s="3" t="str">
        <f t="shared" si="92"/>
        <v/>
      </c>
      <c r="F1433" s="2">
        <v>11.64404</v>
      </c>
      <c r="G1433" s="2">
        <v>15.38367</v>
      </c>
      <c r="H1433" s="3">
        <f t="shared" si="93"/>
        <v>0.32116258618142846</v>
      </c>
      <c r="I1433" s="2">
        <v>0.36514000000000002</v>
      </c>
      <c r="J1433" s="3">
        <f t="shared" si="94"/>
        <v>41.130881305800514</v>
      </c>
      <c r="K1433" s="2">
        <v>45.572249999999997</v>
      </c>
      <c r="L1433" s="2">
        <v>80.893889999999999</v>
      </c>
      <c r="M1433" s="3">
        <f t="shared" si="95"/>
        <v>0.77506903872422361</v>
      </c>
    </row>
    <row r="1434" spans="1:13" x14ac:dyDescent="0.2">
      <c r="A1434" s="1" t="s">
        <v>27</v>
      </c>
      <c r="B1434" s="1" t="s">
        <v>91</v>
      </c>
      <c r="C1434" s="2">
        <v>0</v>
      </c>
      <c r="D1434" s="2">
        <v>0.20039999999999999</v>
      </c>
      <c r="E1434" s="3" t="str">
        <f t="shared" si="92"/>
        <v/>
      </c>
      <c r="F1434" s="2">
        <v>56.072020000000002</v>
      </c>
      <c r="G1434" s="2">
        <v>101.97575999999999</v>
      </c>
      <c r="H1434" s="3">
        <f t="shared" si="93"/>
        <v>0.8186567917474703</v>
      </c>
      <c r="I1434" s="2">
        <v>25.45336</v>
      </c>
      <c r="J1434" s="3">
        <f t="shared" si="94"/>
        <v>3.0063771541360351</v>
      </c>
      <c r="K1434" s="2">
        <v>501.73680999999999</v>
      </c>
      <c r="L1434" s="2">
        <v>612.58628999999996</v>
      </c>
      <c r="M1434" s="3">
        <f t="shared" si="95"/>
        <v>0.22093152782631198</v>
      </c>
    </row>
    <row r="1435" spans="1:13" x14ac:dyDescent="0.2">
      <c r="A1435" s="1" t="s">
        <v>28</v>
      </c>
      <c r="B1435" s="1" t="s">
        <v>91</v>
      </c>
      <c r="C1435" s="2">
        <v>0</v>
      </c>
      <c r="D1435" s="2">
        <v>2.4634399999999999</v>
      </c>
      <c r="E1435" s="3" t="str">
        <f t="shared" si="92"/>
        <v/>
      </c>
      <c r="F1435" s="2">
        <v>0.42580000000000001</v>
      </c>
      <c r="G1435" s="2">
        <v>9.0010899999999996</v>
      </c>
      <c r="H1435" s="3">
        <f t="shared" si="93"/>
        <v>20.139243776420852</v>
      </c>
      <c r="I1435" s="2">
        <v>3.5194100000000001</v>
      </c>
      <c r="J1435" s="3">
        <f t="shared" si="94"/>
        <v>1.5575565222579919</v>
      </c>
      <c r="K1435" s="2">
        <v>23.654450000000001</v>
      </c>
      <c r="L1435" s="2">
        <v>30.846599999999999</v>
      </c>
      <c r="M1435" s="3">
        <f t="shared" si="95"/>
        <v>0.30405061204128603</v>
      </c>
    </row>
    <row r="1436" spans="1:13" x14ac:dyDescent="0.2">
      <c r="A1436" s="6" t="s">
        <v>29</v>
      </c>
      <c r="B1436" s="6" t="s">
        <v>91</v>
      </c>
      <c r="C1436" s="5">
        <v>707.33740999999998</v>
      </c>
      <c r="D1436" s="5">
        <v>889.70813999999996</v>
      </c>
      <c r="E1436" s="4">
        <f t="shared" si="92"/>
        <v>0.25782706728320792</v>
      </c>
      <c r="F1436" s="5">
        <v>18008.976159999998</v>
      </c>
      <c r="G1436" s="5">
        <v>18724.31609</v>
      </c>
      <c r="H1436" s="4">
        <f t="shared" si="93"/>
        <v>3.9721299181285641E-2</v>
      </c>
      <c r="I1436" s="5">
        <v>16293.39459</v>
      </c>
      <c r="J1436" s="4">
        <f t="shared" si="94"/>
        <v>0.14919674881574196</v>
      </c>
      <c r="K1436" s="5">
        <v>117223.95931000001</v>
      </c>
      <c r="L1436" s="5">
        <v>137958.38472999999</v>
      </c>
      <c r="M1436" s="4">
        <f t="shared" si="95"/>
        <v>0.17687873317064451</v>
      </c>
    </row>
    <row r="1437" spans="1:13" x14ac:dyDescent="0.2">
      <c r="A1437" s="1" t="s">
        <v>3</v>
      </c>
      <c r="B1437" s="1" t="s">
        <v>92</v>
      </c>
      <c r="C1437" s="2">
        <v>0</v>
      </c>
      <c r="D1437" s="2">
        <v>2441.8180000000002</v>
      </c>
      <c r="E1437" s="3" t="str">
        <f t="shared" si="92"/>
        <v/>
      </c>
      <c r="F1437" s="2">
        <v>11632.24187</v>
      </c>
      <c r="G1437" s="2">
        <v>20586.570660000001</v>
      </c>
      <c r="H1437" s="3">
        <f t="shared" si="93"/>
        <v>0.76978529934917872</v>
      </c>
      <c r="I1437" s="2">
        <v>6106.4967900000001</v>
      </c>
      <c r="J1437" s="3">
        <f t="shared" si="94"/>
        <v>2.3712571000958476</v>
      </c>
      <c r="K1437" s="2">
        <v>84344.465880000003</v>
      </c>
      <c r="L1437" s="2">
        <v>162186.8953</v>
      </c>
      <c r="M1437" s="3">
        <f t="shared" si="95"/>
        <v>0.92291092969572319</v>
      </c>
    </row>
    <row r="1438" spans="1:13" x14ac:dyDescent="0.2">
      <c r="A1438" s="1" t="s">
        <v>5</v>
      </c>
      <c r="B1438" s="1" t="s">
        <v>92</v>
      </c>
      <c r="C1438" s="2">
        <v>0</v>
      </c>
      <c r="D1438" s="2">
        <v>0</v>
      </c>
      <c r="E1438" s="3" t="str">
        <f t="shared" si="92"/>
        <v/>
      </c>
      <c r="F1438" s="2">
        <v>0</v>
      </c>
      <c r="G1438" s="2">
        <v>0</v>
      </c>
      <c r="H1438" s="3" t="str">
        <f t="shared" si="93"/>
        <v/>
      </c>
      <c r="I1438" s="2">
        <v>7.4999999999999997E-2</v>
      </c>
      <c r="J1438" s="3">
        <f t="shared" si="94"/>
        <v>-1</v>
      </c>
      <c r="K1438" s="2">
        <v>4.1489200000000004</v>
      </c>
      <c r="L1438" s="2">
        <v>106.44144</v>
      </c>
      <c r="M1438" s="3">
        <f t="shared" si="95"/>
        <v>24.655216297253258</v>
      </c>
    </row>
    <row r="1439" spans="1:13" x14ac:dyDescent="0.2">
      <c r="A1439" s="1" t="s">
        <v>6</v>
      </c>
      <c r="B1439" s="1" t="s">
        <v>92</v>
      </c>
      <c r="C1439" s="2">
        <v>0</v>
      </c>
      <c r="D1439" s="2">
        <v>0</v>
      </c>
      <c r="E1439" s="3" t="str">
        <f t="shared" si="92"/>
        <v/>
      </c>
      <c r="F1439" s="2">
        <v>1292.1379300000001</v>
      </c>
      <c r="G1439" s="2">
        <v>1545.59133</v>
      </c>
      <c r="H1439" s="3">
        <f t="shared" si="93"/>
        <v>0.19615042180520148</v>
      </c>
      <c r="I1439" s="2">
        <v>931.03517999999997</v>
      </c>
      <c r="J1439" s="3">
        <f t="shared" si="94"/>
        <v>0.66007833345244804</v>
      </c>
      <c r="K1439" s="2">
        <v>16204.65972</v>
      </c>
      <c r="L1439" s="2">
        <v>9117.8461900000002</v>
      </c>
      <c r="M1439" s="3">
        <f t="shared" si="95"/>
        <v>-0.43733183247614649</v>
      </c>
    </row>
    <row r="1440" spans="1:13" x14ac:dyDescent="0.2">
      <c r="A1440" s="1" t="s">
        <v>7</v>
      </c>
      <c r="B1440" s="1" t="s">
        <v>92</v>
      </c>
      <c r="C1440" s="2">
        <v>0</v>
      </c>
      <c r="D1440" s="2">
        <v>0</v>
      </c>
      <c r="E1440" s="3" t="str">
        <f t="shared" si="92"/>
        <v/>
      </c>
      <c r="F1440" s="2">
        <v>0</v>
      </c>
      <c r="G1440" s="2">
        <v>58.031999999999996</v>
      </c>
      <c r="H1440" s="3" t="str">
        <f t="shared" si="93"/>
        <v/>
      </c>
      <c r="I1440" s="2">
        <v>0</v>
      </c>
      <c r="J1440" s="3" t="str">
        <f t="shared" si="94"/>
        <v/>
      </c>
      <c r="K1440" s="2">
        <v>212.94</v>
      </c>
      <c r="L1440" s="2">
        <v>368.86799999999999</v>
      </c>
      <c r="M1440" s="3">
        <f t="shared" si="95"/>
        <v>0.73226260918568609</v>
      </c>
    </row>
    <row r="1441" spans="1:13" x14ac:dyDescent="0.2">
      <c r="A1441" s="1" t="s">
        <v>110</v>
      </c>
      <c r="B1441" s="1" t="s">
        <v>92</v>
      </c>
      <c r="C1441" s="2">
        <v>0</v>
      </c>
      <c r="D1441" s="2">
        <v>0</v>
      </c>
      <c r="E1441" s="3" t="str">
        <f t="shared" si="92"/>
        <v/>
      </c>
      <c r="F1441" s="2">
        <v>373.07814000000002</v>
      </c>
      <c r="G1441" s="2">
        <v>0</v>
      </c>
      <c r="H1441" s="3">
        <f t="shared" si="93"/>
        <v>-1</v>
      </c>
      <c r="I1441" s="2">
        <v>0</v>
      </c>
      <c r="J1441" s="3" t="str">
        <f t="shared" si="94"/>
        <v/>
      </c>
      <c r="K1441" s="2">
        <v>1010.16012</v>
      </c>
      <c r="L1441" s="2">
        <v>293.65445999999997</v>
      </c>
      <c r="M1441" s="3">
        <f t="shared" si="95"/>
        <v>-0.70929909606805697</v>
      </c>
    </row>
    <row r="1442" spans="1:13" x14ac:dyDescent="0.2">
      <c r="A1442" s="1" t="s">
        <v>9</v>
      </c>
      <c r="B1442" s="1" t="s">
        <v>92</v>
      </c>
      <c r="C1442" s="2">
        <v>0</v>
      </c>
      <c r="D1442" s="2">
        <v>0</v>
      </c>
      <c r="E1442" s="3" t="str">
        <f t="shared" si="92"/>
        <v/>
      </c>
      <c r="F1442" s="2">
        <v>0</v>
      </c>
      <c r="G1442" s="2">
        <v>48.321269999999998</v>
      </c>
      <c r="H1442" s="3" t="str">
        <f t="shared" si="93"/>
        <v/>
      </c>
      <c r="I1442" s="2">
        <v>24.673100000000002</v>
      </c>
      <c r="J1442" s="3">
        <f t="shared" si="94"/>
        <v>0.95845961796450374</v>
      </c>
      <c r="K1442" s="2">
        <v>62.343449999999997</v>
      </c>
      <c r="L1442" s="2">
        <v>206.19405</v>
      </c>
      <c r="M1442" s="3">
        <f t="shared" si="95"/>
        <v>2.3073891483387592</v>
      </c>
    </row>
    <row r="1443" spans="1:13" x14ac:dyDescent="0.2">
      <c r="A1443" s="1" t="s">
        <v>12</v>
      </c>
      <c r="B1443" s="1" t="s">
        <v>92</v>
      </c>
      <c r="C1443" s="2">
        <v>0</v>
      </c>
      <c r="D1443" s="2">
        <v>0</v>
      </c>
      <c r="E1443" s="3" t="str">
        <f t="shared" si="92"/>
        <v/>
      </c>
      <c r="F1443" s="2">
        <v>159.23005000000001</v>
      </c>
      <c r="G1443" s="2">
        <v>48.039099999999998</v>
      </c>
      <c r="H1443" s="3">
        <f t="shared" si="93"/>
        <v>-0.69830380634811084</v>
      </c>
      <c r="I1443" s="2">
        <v>11.426629999999999</v>
      </c>
      <c r="J1443" s="3">
        <f t="shared" si="94"/>
        <v>3.2041354275057472</v>
      </c>
      <c r="K1443" s="2">
        <v>402.49212999999997</v>
      </c>
      <c r="L1443" s="2">
        <v>255.68179000000001</v>
      </c>
      <c r="M1443" s="3">
        <f t="shared" si="95"/>
        <v>-0.36475331828227298</v>
      </c>
    </row>
    <row r="1444" spans="1:13" x14ac:dyDescent="0.2">
      <c r="A1444" s="1" t="s">
        <v>13</v>
      </c>
      <c r="B1444" s="1" t="s">
        <v>92</v>
      </c>
      <c r="C1444" s="2">
        <v>0</v>
      </c>
      <c r="D1444" s="2">
        <v>0</v>
      </c>
      <c r="E1444" s="3" t="str">
        <f t="shared" si="92"/>
        <v/>
      </c>
      <c r="F1444" s="2">
        <v>208.07302000000001</v>
      </c>
      <c r="G1444" s="2">
        <v>27.811889999999998</v>
      </c>
      <c r="H1444" s="3">
        <f t="shared" si="93"/>
        <v>-0.86633591419012423</v>
      </c>
      <c r="I1444" s="2">
        <v>62.406440000000003</v>
      </c>
      <c r="J1444" s="3">
        <f t="shared" si="94"/>
        <v>-0.55434262874152096</v>
      </c>
      <c r="K1444" s="2">
        <v>1113.4518800000001</v>
      </c>
      <c r="L1444" s="2">
        <v>578.34920999999997</v>
      </c>
      <c r="M1444" s="3">
        <f t="shared" si="95"/>
        <v>-0.48057996902389721</v>
      </c>
    </row>
    <row r="1445" spans="1:13" x14ac:dyDescent="0.2">
      <c r="A1445" s="1" t="s">
        <v>14</v>
      </c>
      <c r="B1445" s="1" t="s">
        <v>92</v>
      </c>
      <c r="C1445" s="2">
        <v>0</v>
      </c>
      <c r="D1445" s="2">
        <v>2.5519699999999998</v>
      </c>
      <c r="E1445" s="3" t="str">
        <f t="shared" si="92"/>
        <v/>
      </c>
      <c r="F1445" s="2">
        <v>3.04251</v>
      </c>
      <c r="G1445" s="2">
        <v>80.339960000000005</v>
      </c>
      <c r="H1445" s="3">
        <f t="shared" si="93"/>
        <v>25.405816250398519</v>
      </c>
      <c r="I1445" s="2">
        <v>49.981619999999999</v>
      </c>
      <c r="J1445" s="3">
        <f t="shared" si="94"/>
        <v>0.60739007659215538</v>
      </c>
      <c r="K1445" s="2">
        <v>337.07956000000001</v>
      </c>
      <c r="L1445" s="2">
        <v>316.07175000000001</v>
      </c>
      <c r="M1445" s="3">
        <f t="shared" si="95"/>
        <v>-6.2323001726951377E-2</v>
      </c>
    </row>
    <row r="1446" spans="1:13" x14ac:dyDescent="0.2">
      <c r="A1446" s="1" t="s">
        <v>15</v>
      </c>
      <c r="B1446" s="1" t="s">
        <v>92</v>
      </c>
      <c r="C1446" s="2">
        <v>7.1613100000000003</v>
      </c>
      <c r="D1446" s="2">
        <v>28.380179999999999</v>
      </c>
      <c r="E1446" s="3">
        <f t="shared" si="92"/>
        <v>2.962987218818903</v>
      </c>
      <c r="F1446" s="2">
        <v>103.20748</v>
      </c>
      <c r="G1446" s="2">
        <v>264.76612999999998</v>
      </c>
      <c r="H1446" s="3">
        <f t="shared" si="93"/>
        <v>1.5653773350536215</v>
      </c>
      <c r="I1446" s="2">
        <v>97.98827</v>
      </c>
      <c r="J1446" s="3">
        <f t="shared" si="94"/>
        <v>1.7020186191673754</v>
      </c>
      <c r="K1446" s="2">
        <v>948.87568999999996</v>
      </c>
      <c r="L1446" s="2">
        <v>1178.0980500000001</v>
      </c>
      <c r="M1446" s="3">
        <f t="shared" si="95"/>
        <v>0.24157259208527115</v>
      </c>
    </row>
    <row r="1447" spans="1:13" x14ac:dyDescent="0.2">
      <c r="A1447" s="1" t="s">
        <v>16</v>
      </c>
      <c r="B1447" s="1" t="s">
        <v>92</v>
      </c>
      <c r="C1447" s="2">
        <v>0</v>
      </c>
      <c r="D1447" s="2">
        <v>0</v>
      </c>
      <c r="E1447" s="3" t="str">
        <f t="shared" si="92"/>
        <v/>
      </c>
      <c r="F1447" s="2">
        <v>0</v>
      </c>
      <c r="G1447" s="2">
        <v>110.11694</v>
      </c>
      <c r="H1447" s="3" t="str">
        <f t="shared" si="93"/>
        <v/>
      </c>
      <c r="I1447" s="2">
        <v>91.296480000000003</v>
      </c>
      <c r="J1447" s="3">
        <f t="shared" si="94"/>
        <v>0.20614661156706138</v>
      </c>
      <c r="K1447" s="2">
        <v>237.48928000000001</v>
      </c>
      <c r="L1447" s="2">
        <v>587.99644000000001</v>
      </c>
      <c r="M1447" s="3">
        <f t="shared" si="95"/>
        <v>1.4758862378967166</v>
      </c>
    </row>
    <row r="1448" spans="1:13" x14ac:dyDescent="0.2">
      <c r="A1448" s="1" t="s">
        <v>17</v>
      </c>
      <c r="B1448" s="1" t="s">
        <v>92</v>
      </c>
      <c r="C1448" s="2">
        <v>0</v>
      </c>
      <c r="D1448" s="2">
        <v>0</v>
      </c>
      <c r="E1448" s="3" t="str">
        <f t="shared" si="92"/>
        <v/>
      </c>
      <c r="F1448" s="2">
        <v>52.503230000000002</v>
      </c>
      <c r="G1448" s="2">
        <v>115.75359</v>
      </c>
      <c r="H1448" s="3">
        <f t="shared" si="93"/>
        <v>1.2046946445009192</v>
      </c>
      <c r="I1448" s="2">
        <v>37.740470000000002</v>
      </c>
      <c r="J1448" s="3">
        <f t="shared" si="94"/>
        <v>2.0670945539363976</v>
      </c>
      <c r="K1448" s="2">
        <v>306.27787999999998</v>
      </c>
      <c r="L1448" s="2">
        <v>221.31233</v>
      </c>
      <c r="M1448" s="3">
        <f t="shared" si="95"/>
        <v>-0.2774132758134541</v>
      </c>
    </row>
    <row r="1449" spans="1:13" x14ac:dyDescent="0.2">
      <c r="A1449" s="1" t="s">
        <v>18</v>
      </c>
      <c r="B1449" s="1" t="s">
        <v>92</v>
      </c>
      <c r="C1449" s="2">
        <v>0</v>
      </c>
      <c r="D1449" s="2">
        <v>0</v>
      </c>
      <c r="E1449" s="3" t="str">
        <f t="shared" si="92"/>
        <v/>
      </c>
      <c r="F1449" s="2">
        <v>381.38869999999997</v>
      </c>
      <c r="G1449" s="2">
        <v>405.03125</v>
      </c>
      <c r="H1449" s="3">
        <f t="shared" si="93"/>
        <v>6.1990693484101689E-2</v>
      </c>
      <c r="I1449" s="2">
        <v>104.04463</v>
      </c>
      <c r="J1449" s="3">
        <f t="shared" si="94"/>
        <v>2.8928606887255981</v>
      </c>
      <c r="K1449" s="2">
        <v>1179.39472</v>
      </c>
      <c r="L1449" s="2">
        <v>3149.7420699999998</v>
      </c>
      <c r="M1449" s="3">
        <f t="shared" si="95"/>
        <v>1.6706428446618786</v>
      </c>
    </row>
    <row r="1450" spans="1:13" x14ac:dyDescent="0.2">
      <c r="A1450" s="1" t="s">
        <v>19</v>
      </c>
      <c r="B1450" s="1" t="s">
        <v>92</v>
      </c>
      <c r="C1450" s="2">
        <v>0</v>
      </c>
      <c r="D1450" s="2">
        <v>22.409379999999999</v>
      </c>
      <c r="E1450" s="3" t="str">
        <f t="shared" si="92"/>
        <v/>
      </c>
      <c r="F1450" s="2">
        <v>132.64616000000001</v>
      </c>
      <c r="G1450" s="2">
        <v>212.72587999999999</v>
      </c>
      <c r="H1450" s="3">
        <f t="shared" si="93"/>
        <v>0.60370929697474818</v>
      </c>
      <c r="I1450" s="2">
        <v>165.46279000000001</v>
      </c>
      <c r="J1450" s="3">
        <f t="shared" si="94"/>
        <v>0.28564180502456149</v>
      </c>
      <c r="K1450" s="2">
        <v>647.02779999999996</v>
      </c>
      <c r="L1450" s="2">
        <v>885.31425999999999</v>
      </c>
      <c r="M1450" s="3">
        <f t="shared" si="95"/>
        <v>0.36827855000975229</v>
      </c>
    </row>
    <row r="1451" spans="1:13" x14ac:dyDescent="0.2">
      <c r="A1451" s="1" t="s">
        <v>20</v>
      </c>
      <c r="B1451" s="1" t="s">
        <v>92</v>
      </c>
      <c r="C1451" s="2">
        <v>0</v>
      </c>
      <c r="D1451" s="2">
        <v>0</v>
      </c>
      <c r="E1451" s="3" t="str">
        <f t="shared" si="92"/>
        <v/>
      </c>
      <c r="F1451" s="2">
        <v>144.03800000000001</v>
      </c>
      <c r="G1451" s="2">
        <v>0</v>
      </c>
      <c r="H1451" s="3">
        <f t="shared" si="93"/>
        <v>-1</v>
      </c>
      <c r="I1451" s="2">
        <v>70.203289999999996</v>
      </c>
      <c r="J1451" s="3">
        <f t="shared" si="94"/>
        <v>-1</v>
      </c>
      <c r="K1451" s="2">
        <v>359.64850000000001</v>
      </c>
      <c r="L1451" s="2">
        <v>628.49689999999998</v>
      </c>
      <c r="M1451" s="3">
        <f t="shared" si="95"/>
        <v>0.74753099206586415</v>
      </c>
    </row>
    <row r="1452" spans="1:13" x14ac:dyDescent="0.2">
      <c r="A1452" s="1" t="s">
        <v>22</v>
      </c>
      <c r="B1452" s="1" t="s">
        <v>92</v>
      </c>
      <c r="C1452" s="2">
        <v>0</v>
      </c>
      <c r="D1452" s="2">
        <v>77.524760000000001</v>
      </c>
      <c r="E1452" s="3" t="str">
        <f t="shared" si="92"/>
        <v/>
      </c>
      <c r="F1452" s="2">
        <v>213.52649</v>
      </c>
      <c r="G1452" s="2">
        <v>1419.2744399999999</v>
      </c>
      <c r="H1452" s="3">
        <f t="shared" si="93"/>
        <v>5.6468307515381344</v>
      </c>
      <c r="I1452" s="2">
        <v>173.67243999999999</v>
      </c>
      <c r="J1452" s="3">
        <f t="shared" si="94"/>
        <v>7.1721339321310857</v>
      </c>
      <c r="K1452" s="2">
        <v>2724.0698499999999</v>
      </c>
      <c r="L1452" s="2">
        <v>3723.1596500000001</v>
      </c>
      <c r="M1452" s="3">
        <f t="shared" si="95"/>
        <v>0.36676364961786878</v>
      </c>
    </row>
    <row r="1453" spans="1:13" x14ac:dyDescent="0.2">
      <c r="A1453" s="1" t="s">
        <v>23</v>
      </c>
      <c r="B1453" s="1" t="s">
        <v>92</v>
      </c>
      <c r="C1453" s="2">
        <v>0</v>
      </c>
      <c r="D1453" s="2">
        <v>0</v>
      </c>
      <c r="E1453" s="3" t="str">
        <f t="shared" si="92"/>
        <v/>
      </c>
      <c r="F1453" s="2">
        <v>0</v>
      </c>
      <c r="G1453" s="2">
        <v>0</v>
      </c>
      <c r="H1453" s="3" t="str">
        <f t="shared" si="93"/>
        <v/>
      </c>
      <c r="I1453" s="2">
        <v>0</v>
      </c>
      <c r="J1453" s="3" t="str">
        <f t="shared" si="94"/>
        <v/>
      </c>
      <c r="K1453" s="2">
        <v>0</v>
      </c>
      <c r="L1453" s="2">
        <v>0</v>
      </c>
      <c r="M1453" s="3" t="str">
        <f t="shared" si="95"/>
        <v/>
      </c>
    </row>
    <row r="1454" spans="1:13" x14ac:dyDescent="0.2">
      <c r="A1454" s="1" t="s">
        <v>25</v>
      </c>
      <c r="B1454" s="1" t="s">
        <v>92</v>
      </c>
      <c r="C1454" s="2">
        <v>0</v>
      </c>
      <c r="D1454" s="2">
        <v>4.6234500000000001</v>
      </c>
      <c r="E1454" s="3" t="str">
        <f t="shared" si="92"/>
        <v/>
      </c>
      <c r="F1454" s="2">
        <v>1563.19847</v>
      </c>
      <c r="G1454" s="2">
        <v>2256.0648500000002</v>
      </c>
      <c r="H1454" s="3">
        <f t="shared" si="93"/>
        <v>0.44323634733342598</v>
      </c>
      <c r="I1454" s="2">
        <v>2043.2951700000001</v>
      </c>
      <c r="J1454" s="3">
        <f t="shared" si="94"/>
        <v>0.10413066262961901</v>
      </c>
      <c r="K1454" s="2">
        <v>12156.826129999999</v>
      </c>
      <c r="L1454" s="2">
        <v>14502.003290000001</v>
      </c>
      <c r="M1454" s="3">
        <f t="shared" si="95"/>
        <v>0.19291031515312129</v>
      </c>
    </row>
    <row r="1455" spans="1:13" x14ac:dyDescent="0.2">
      <c r="A1455" s="1" t="s">
        <v>27</v>
      </c>
      <c r="B1455" s="1" t="s">
        <v>92</v>
      </c>
      <c r="C1455" s="2">
        <v>0</v>
      </c>
      <c r="D1455" s="2">
        <v>0</v>
      </c>
      <c r="E1455" s="3" t="str">
        <f t="shared" si="92"/>
        <v/>
      </c>
      <c r="F1455" s="2">
        <v>95.510199999999998</v>
      </c>
      <c r="G1455" s="2">
        <v>41.881839999999997</v>
      </c>
      <c r="H1455" s="3">
        <f t="shared" si="93"/>
        <v>-0.56149353681596315</v>
      </c>
      <c r="I1455" s="2">
        <v>177.33011999999999</v>
      </c>
      <c r="J1455" s="3">
        <f t="shared" si="94"/>
        <v>-0.76381993087243161</v>
      </c>
      <c r="K1455" s="2">
        <v>1630.73558</v>
      </c>
      <c r="L1455" s="2">
        <v>521.46893999999998</v>
      </c>
      <c r="M1455" s="3">
        <f t="shared" si="95"/>
        <v>-0.68022471184445488</v>
      </c>
    </row>
    <row r="1456" spans="1:13" x14ac:dyDescent="0.2">
      <c r="A1456" s="1" t="s">
        <v>28</v>
      </c>
      <c r="B1456" s="1" t="s">
        <v>92</v>
      </c>
      <c r="C1456" s="2">
        <v>0</v>
      </c>
      <c r="D1456" s="2">
        <v>0</v>
      </c>
      <c r="E1456" s="3" t="str">
        <f t="shared" si="92"/>
        <v/>
      </c>
      <c r="F1456" s="2">
        <v>0</v>
      </c>
      <c r="G1456" s="2">
        <v>0</v>
      </c>
      <c r="H1456" s="3" t="str">
        <f t="shared" si="93"/>
        <v/>
      </c>
      <c r="I1456" s="2">
        <v>0</v>
      </c>
      <c r="J1456" s="3" t="str">
        <f t="shared" si="94"/>
        <v/>
      </c>
      <c r="K1456" s="2">
        <v>0</v>
      </c>
      <c r="L1456" s="2">
        <v>0</v>
      </c>
      <c r="M1456" s="3" t="str">
        <f t="shared" si="95"/>
        <v/>
      </c>
    </row>
    <row r="1457" spans="1:13" x14ac:dyDescent="0.2">
      <c r="A1457" s="6" t="s">
        <v>29</v>
      </c>
      <c r="B1457" s="6" t="s">
        <v>92</v>
      </c>
      <c r="C1457" s="5">
        <v>7.1613100000000003</v>
      </c>
      <c r="D1457" s="5">
        <v>2577.3077400000002</v>
      </c>
      <c r="E1457" s="4">
        <f t="shared" si="92"/>
        <v>358.89333515795295</v>
      </c>
      <c r="F1457" s="5">
        <v>16353.822249999999</v>
      </c>
      <c r="G1457" s="5">
        <v>27220.32113</v>
      </c>
      <c r="H1457" s="4">
        <f t="shared" si="93"/>
        <v>0.6644623326513166</v>
      </c>
      <c r="I1457" s="5">
        <v>10147.128419999999</v>
      </c>
      <c r="J1457" s="4">
        <f t="shared" si="94"/>
        <v>1.6825639731087589</v>
      </c>
      <c r="K1457" s="5">
        <v>123883.91691</v>
      </c>
      <c r="L1457" s="5">
        <v>198829.14533</v>
      </c>
      <c r="M1457" s="4">
        <f t="shared" si="95"/>
        <v>0.60496334221048809</v>
      </c>
    </row>
    <row r="1458" spans="1:13" x14ac:dyDescent="0.2">
      <c r="A1458" s="1" t="s">
        <v>3</v>
      </c>
      <c r="B1458" s="1" t="s">
        <v>93</v>
      </c>
      <c r="C1458" s="2">
        <v>0</v>
      </c>
      <c r="D1458" s="2">
        <v>0</v>
      </c>
      <c r="E1458" s="3" t="str">
        <f t="shared" si="92"/>
        <v/>
      </c>
      <c r="F1458" s="2">
        <v>17.301629999999999</v>
      </c>
      <c r="G1458" s="2">
        <v>9.0277700000000003</v>
      </c>
      <c r="H1458" s="3">
        <f t="shared" si="93"/>
        <v>-0.47821274642909362</v>
      </c>
      <c r="I1458" s="2">
        <v>12.427849999999999</v>
      </c>
      <c r="J1458" s="3">
        <f t="shared" si="94"/>
        <v>-0.2735855357121304</v>
      </c>
      <c r="K1458" s="2">
        <v>671.64572999999996</v>
      </c>
      <c r="L1458" s="2">
        <v>226.87359000000001</v>
      </c>
      <c r="M1458" s="3">
        <f t="shared" si="95"/>
        <v>-0.66221241367826456</v>
      </c>
    </row>
    <row r="1459" spans="1:13" x14ac:dyDescent="0.2">
      <c r="A1459" s="1" t="s">
        <v>5</v>
      </c>
      <c r="B1459" s="1" t="s">
        <v>93</v>
      </c>
      <c r="C1459" s="2">
        <v>2.8944000000000001</v>
      </c>
      <c r="D1459" s="2">
        <v>0</v>
      </c>
      <c r="E1459" s="3">
        <f t="shared" si="92"/>
        <v>-1</v>
      </c>
      <c r="F1459" s="2">
        <v>159.53017</v>
      </c>
      <c r="G1459" s="2">
        <v>40.871040000000001</v>
      </c>
      <c r="H1459" s="3">
        <f t="shared" si="93"/>
        <v>-0.74380369556429349</v>
      </c>
      <c r="I1459" s="2">
        <v>44.980849999999997</v>
      </c>
      <c r="J1459" s="3">
        <f t="shared" si="94"/>
        <v>-9.1367993268246295E-2</v>
      </c>
      <c r="K1459" s="2">
        <v>711.56078000000002</v>
      </c>
      <c r="L1459" s="2">
        <v>714.44641999999999</v>
      </c>
      <c r="M1459" s="3">
        <f t="shared" si="95"/>
        <v>4.0553668514444752E-3</v>
      </c>
    </row>
    <row r="1460" spans="1:13" x14ac:dyDescent="0.2">
      <c r="A1460" s="1" t="s">
        <v>6</v>
      </c>
      <c r="B1460" s="1" t="s">
        <v>93</v>
      </c>
      <c r="C1460" s="2">
        <v>2.3039999999999998</v>
      </c>
      <c r="D1460" s="2">
        <v>0</v>
      </c>
      <c r="E1460" s="3">
        <f t="shared" si="92"/>
        <v>-1</v>
      </c>
      <c r="F1460" s="2">
        <v>264.25072999999998</v>
      </c>
      <c r="G1460" s="2">
        <v>80.527140000000003</v>
      </c>
      <c r="H1460" s="3">
        <f t="shared" si="93"/>
        <v>-0.69526237448804773</v>
      </c>
      <c r="I1460" s="2">
        <v>107.78801</v>
      </c>
      <c r="J1460" s="3">
        <f t="shared" si="94"/>
        <v>-0.25291189623038779</v>
      </c>
      <c r="K1460" s="2">
        <v>851.50986999999998</v>
      </c>
      <c r="L1460" s="2">
        <v>805.30570999999998</v>
      </c>
      <c r="M1460" s="3">
        <f t="shared" si="95"/>
        <v>-5.4261449723418953E-2</v>
      </c>
    </row>
    <row r="1461" spans="1:13" x14ac:dyDescent="0.2">
      <c r="A1461" s="1" t="s">
        <v>7</v>
      </c>
      <c r="B1461" s="1" t="s">
        <v>93</v>
      </c>
      <c r="C1461" s="2">
        <v>0</v>
      </c>
      <c r="D1461" s="2">
        <v>0</v>
      </c>
      <c r="E1461" s="3" t="str">
        <f t="shared" si="92"/>
        <v/>
      </c>
      <c r="F1461" s="2">
        <v>6.2774299999999998</v>
      </c>
      <c r="G1461" s="2">
        <v>0</v>
      </c>
      <c r="H1461" s="3">
        <f t="shared" si="93"/>
        <v>-1</v>
      </c>
      <c r="I1461" s="2">
        <v>8.0699999999999994E-2</v>
      </c>
      <c r="J1461" s="3">
        <f t="shared" si="94"/>
        <v>-1</v>
      </c>
      <c r="K1461" s="2">
        <v>34.164900000000003</v>
      </c>
      <c r="L1461" s="2">
        <v>29.62405</v>
      </c>
      <c r="M1461" s="3">
        <f t="shared" si="95"/>
        <v>-0.13290979923839974</v>
      </c>
    </row>
    <row r="1462" spans="1:13" x14ac:dyDescent="0.2">
      <c r="A1462" s="1" t="s">
        <v>8</v>
      </c>
      <c r="B1462" s="1" t="s">
        <v>93</v>
      </c>
      <c r="C1462" s="2">
        <v>0</v>
      </c>
      <c r="D1462" s="2">
        <v>0</v>
      </c>
      <c r="E1462" s="3" t="str">
        <f t="shared" si="92"/>
        <v/>
      </c>
      <c r="F1462" s="2">
        <v>13.641999999999999</v>
      </c>
      <c r="G1462" s="2">
        <v>8.4000000000000005E-2</v>
      </c>
      <c r="H1462" s="3">
        <f t="shared" si="93"/>
        <v>-0.99384254508136638</v>
      </c>
      <c r="I1462" s="2">
        <v>0.1953</v>
      </c>
      <c r="J1462" s="3">
        <f t="shared" si="94"/>
        <v>-0.56989247311827951</v>
      </c>
      <c r="K1462" s="2">
        <v>27.83034</v>
      </c>
      <c r="L1462" s="2">
        <v>4.9183199999999996</v>
      </c>
      <c r="M1462" s="3">
        <f t="shared" si="95"/>
        <v>-0.82327488632909263</v>
      </c>
    </row>
    <row r="1463" spans="1:13" x14ac:dyDescent="0.2">
      <c r="A1463" s="1" t="s">
        <v>110</v>
      </c>
      <c r="B1463" s="1" t="s">
        <v>93</v>
      </c>
      <c r="C1463" s="2">
        <v>49.578000000000003</v>
      </c>
      <c r="D1463" s="2">
        <v>0</v>
      </c>
      <c r="E1463" s="3">
        <f t="shared" si="92"/>
        <v>-1</v>
      </c>
      <c r="F1463" s="2">
        <v>443.80781999999999</v>
      </c>
      <c r="G1463" s="2">
        <v>269.81630000000001</v>
      </c>
      <c r="H1463" s="3">
        <f t="shared" si="93"/>
        <v>-0.39204248361374072</v>
      </c>
      <c r="I1463" s="2">
        <v>54.701140000000002</v>
      </c>
      <c r="J1463" s="3">
        <f t="shared" si="94"/>
        <v>3.9325535080256095</v>
      </c>
      <c r="K1463" s="2">
        <v>2804.13231</v>
      </c>
      <c r="L1463" s="2">
        <v>2212.3324200000002</v>
      </c>
      <c r="M1463" s="3">
        <f t="shared" si="95"/>
        <v>-0.21104563714399049</v>
      </c>
    </row>
    <row r="1464" spans="1:13" x14ac:dyDescent="0.2">
      <c r="A1464" s="1" t="s">
        <v>9</v>
      </c>
      <c r="B1464" s="1" t="s">
        <v>93</v>
      </c>
      <c r="C1464" s="2">
        <v>0</v>
      </c>
      <c r="D1464" s="2">
        <v>0</v>
      </c>
      <c r="E1464" s="3" t="str">
        <f t="shared" si="92"/>
        <v/>
      </c>
      <c r="F1464" s="2">
        <v>0</v>
      </c>
      <c r="G1464" s="2">
        <v>0</v>
      </c>
      <c r="H1464" s="3" t="str">
        <f t="shared" si="93"/>
        <v/>
      </c>
      <c r="I1464" s="2">
        <v>0.1045</v>
      </c>
      <c r="J1464" s="3">
        <f t="shared" si="94"/>
        <v>-1</v>
      </c>
      <c r="K1464" s="2">
        <v>1.008</v>
      </c>
      <c r="L1464" s="2">
        <v>3.9615</v>
      </c>
      <c r="M1464" s="3">
        <f t="shared" si="95"/>
        <v>2.9300595238095237</v>
      </c>
    </row>
    <row r="1465" spans="1:13" x14ac:dyDescent="0.2">
      <c r="A1465" s="1" t="s">
        <v>10</v>
      </c>
      <c r="B1465" s="1" t="s">
        <v>93</v>
      </c>
      <c r="C1465" s="2">
        <v>0</v>
      </c>
      <c r="D1465" s="2">
        <v>0</v>
      </c>
      <c r="E1465" s="3" t="str">
        <f t="shared" si="92"/>
        <v/>
      </c>
      <c r="F1465" s="2">
        <v>0</v>
      </c>
      <c r="G1465" s="2">
        <v>1.6172</v>
      </c>
      <c r="H1465" s="3" t="str">
        <f t="shared" si="93"/>
        <v/>
      </c>
      <c r="I1465" s="2">
        <v>0</v>
      </c>
      <c r="J1465" s="3" t="str">
        <f t="shared" si="94"/>
        <v/>
      </c>
      <c r="K1465" s="2">
        <v>0.21299999999999999</v>
      </c>
      <c r="L1465" s="2">
        <v>1.6172</v>
      </c>
      <c r="M1465" s="3">
        <f t="shared" si="95"/>
        <v>6.5924882629107984</v>
      </c>
    </row>
    <row r="1466" spans="1:13" x14ac:dyDescent="0.2">
      <c r="A1466" s="1" t="s">
        <v>11</v>
      </c>
      <c r="B1466" s="1" t="s">
        <v>93</v>
      </c>
      <c r="C1466" s="2">
        <v>0</v>
      </c>
      <c r="D1466" s="2">
        <v>0</v>
      </c>
      <c r="E1466" s="3" t="str">
        <f t="shared" si="92"/>
        <v/>
      </c>
      <c r="F1466" s="2">
        <v>5.9956899999999997</v>
      </c>
      <c r="G1466" s="2">
        <v>0</v>
      </c>
      <c r="H1466" s="3">
        <f t="shared" si="93"/>
        <v>-1</v>
      </c>
      <c r="I1466" s="2">
        <v>0</v>
      </c>
      <c r="J1466" s="3" t="str">
        <f t="shared" si="94"/>
        <v/>
      </c>
      <c r="K1466" s="2">
        <v>37.023330000000001</v>
      </c>
      <c r="L1466" s="2">
        <v>46.45729</v>
      </c>
      <c r="M1466" s="3">
        <f t="shared" si="95"/>
        <v>0.25481122308555171</v>
      </c>
    </row>
    <row r="1467" spans="1:13" x14ac:dyDescent="0.2">
      <c r="A1467" s="1" t="s">
        <v>12</v>
      </c>
      <c r="B1467" s="1" t="s">
        <v>93</v>
      </c>
      <c r="C1467" s="2">
        <v>0</v>
      </c>
      <c r="D1467" s="2">
        <v>0</v>
      </c>
      <c r="E1467" s="3" t="str">
        <f t="shared" si="92"/>
        <v/>
      </c>
      <c r="F1467" s="2">
        <v>29.115100000000002</v>
      </c>
      <c r="G1467" s="2">
        <v>8.0032700000000006</v>
      </c>
      <c r="H1467" s="3">
        <f t="shared" si="93"/>
        <v>-0.72511617682920548</v>
      </c>
      <c r="I1467" s="2">
        <v>2.1049000000000002</v>
      </c>
      <c r="J1467" s="3">
        <f t="shared" si="94"/>
        <v>2.8022091310751103</v>
      </c>
      <c r="K1467" s="2">
        <v>911.99360000000001</v>
      </c>
      <c r="L1467" s="2">
        <v>273.64314000000002</v>
      </c>
      <c r="M1467" s="3">
        <f t="shared" si="95"/>
        <v>-0.69995059175853869</v>
      </c>
    </row>
    <row r="1468" spans="1:13" x14ac:dyDescent="0.2">
      <c r="A1468" s="1" t="s">
        <v>13</v>
      </c>
      <c r="B1468" s="1" t="s">
        <v>93</v>
      </c>
      <c r="C1468" s="2">
        <v>0</v>
      </c>
      <c r="D1468" s="2">
        <v>0</v>
      </c>
      <c r="E1468" s="3" t="str">
        <f t="shared" si="92"/>
        <v/>
      </c>
      <c r="F1468" s="2">
        <v>412.65661</v>
      </c>
      <c r="G1468" s="2">
        <v>436.83082000000002</v>
      </c>
      <c r="H1468" s="3">
        <f t="shared" si="93"/>
        <v>5.8581904213287794E-2</v>
      </c>
      <c r="I1468" s="2">
        <v>293.03537</v>
      </c>
      <c r="J1468" s="3">
        <f t="shared" si="94"/>
        <v>0.49071021699530681</v>
      </c>
      <c r="K1468" s="2">
        <v>3749.94596</v>
      </c>
      <c r="L1468" s="2">
        <v>3167.15434</v>
      </c>
      <c r="M1468" s="3">
        <f t="shared" si="95"/>
        <v>-0.15541333827648007</v>
      </c>
    </row>
    <row r="1469" spans="1:13" x14ac:dyDescent="0.2">
      <c r="A1469" s="1" t="s">
        <v>14</v>
      </c>
      <c r="B1469" s="1" t="s">
        <v>93</v>
      </c>
      <c r="C1469" s="2">
        <v>2.4752000000000001</v>
      </c>
      <c r="D1469" s="2">
        <v>0</v>
      </c>
      <c r="E1469" s="3">
        <f t="shared" si="92"/>
        <v>-1</v>
      </c>
      <c r="F1469" s="2">
        <v>83.158580000000001</v>
      </c>
      <c r="G1469" s="2">
        <v>29.760929999999998</v>
      </c>
      <c r="H1469" s="3">
        <f t="shared" si="93"/>
        <v>-0.64211834786019684</v>
      </c>
      <c r="I1469" s="2">
        <v>47.505450000000003</v>
      </c>
      <c r="J1469" s="3">
        <f t="shared" si="94"/>
        <v>-0.37352598491331002</v>
      </c>
      <c r="K1469" s="2">
        <v>479.23331999999999</v>
      </c>
      <c r="L1469" s="2">
        <v>901.77634</v>
      </c>
      <c r="M1469" s="3">
        <f t="shared" si="95"/>
        <v>0.88170626366296911</v>
      </c>
    </row>
    <row r="1470" spans="1:13" x14ac:dyDescent="0.2">
      <c r="A1470" s="1" t="s">
        <v>15</v>
      </c>
      <c r="B1470" s="1" t="s">
        <v>93</v>
      </c>
      <c r="C1470" s="2">
        <v>4.4790299999999998</v>
      </c>
      <c r="D1470" s="2">
        <v>0</v>
      </c>
      <c r="E1470" s="3">
        <f t="shared" si="92"/>
        <v>-1</v>
      </c>
      <c r="F1470" s="2">
        <v>1246.53234</v>
      </c>
      <c r="G1470" s="2">
        <v>793.88986999999997</v>
      </c>
      <c r="H1470" s="3">
        <f t="shared" si="93"/>
        <v>-0.36312132102404981</v>
      </c>
      <c r="I1470" s="2">
        <v>358.75279999999998</v>
      </c>
      <c r="J1470" s="3">
        <f t="shared" si="94"/>
        <v>1.2129161639992776</v>
      </c>
      <c r="K1470" s="2">
        <v>10242.883260000001</v>
      </c>
      <c r="L1470" s="2">
        <v>4054.8209299999999</v>
      </c>
      <c r="M1470" s="3">
        <f t="shared" si="95"/>
        <v>-0.60413285721661159</v>
      </c>
    </row>
    <row r="1471" spans="1:13" x14ac:dyDescent="0.2">
      <c r="A1471" s="1" t="s">
        <v>16</v>
      </c>
      <c r="B1471" s="1" t="s">
        <v>93</v>
      </c>
      <c r="C1471" s="2">
        <v>0</v>
      </c>
      <c r="D1471" s="2">
        <v>0</v>
      </c>
      <c r="E1471" s="3" t="str">
        <f t="shared" si="92"/>
        <v/>
      </c>
      <c r="F1471" s="2">
        <v>6.7112800000000004</v>
      </c>
      <c r="G1471" s="2">
        <v>0</v>
      </c>
      <c r="H1471" s="3">
        <f t="shared" si="93"/>
        <v>-1</v>
      </c>
      <c r="I1471" s="2">
        <v>10.718769999999999</v>
      </c>
      <c r="J1471" s="3">
        <f t="shared" si="94"/>
        <v>-1</v>
      </c>
      <c r="K1471" s="2">
        <v>114.53537</v>
      </c>
      <c r="L1471" s="2">
        <v>212.68272999999999</v>
      </c>
      <c r="M1471" s="3">
        <f t="shared" si="95"/>
        <v>0.85691747448844824</v>
      </c>
    </row>
    <row r="1472" spans="1:13" x14ac:dyDescent="0.2">
      <c r="A1472" s="1" t="s">
        <v>17</v>
      </c>
      <c r="B1472" s="1" t="s">
        <v>93</v>
      </c>
      <c r="C1472" s="2">
        <v>0</v>
      </c>
      <c r="D1472" s="2">
        <v>15.695</v>
      </c>
      <c r="E1472" s="3" t="str">
        <f t="shared" si="92"/>
        <v/>
      </c>
      <c r="F1472" s="2">
        <v>4781.20388</v>
      </c>
      <c r="G1472" s="2">
        <v>129.27825000000001</v>
      </c>
      <c r="H1472" s="3">
        <f t="shared" si="93"/>
        <v>-0.97296115094761448</v>
      </c>
      <c r="I1472" s="2">
        <v>14599.965410000001</v>
      </c>
      <c r="J1472" s="3">
        <f t="shared" si="94"/>
        <v>-0.99114530436411497</v>
      </c>
      <c r="K1472" s="2">
        <v>26865.025669999999</v>
      </c>
      <c r="L1472" s="2">
        <v>53814.578509999999</v>
      </c>
      <c r="M1472" s="3">
        <f t="shared" si="95"/>
        <v>1.0031463647583405</v>
      </c>
    </row>
    <row r="1473" spans="1:13" x14ac:dyDescent="0.2">
      <c r="A1473" s="1" t="s">
        <v>18</v>
      </c>
      <c r="B1473" s="1" t="s">
        <v>93</v>
      </c>
      <c r="C1473" s="2">
        <v>0</v>
      </c>
      <c r="D1473" s="2">
        <v>0</v>
      </c>
      <c r="E1473" s="3" t="str">
        <f t="shared" si="92"/>
        <v/>
      </c>
      <c r="F1473" s="2">
        <v>28.69961</v>
      </c>
      <c r="G1473" s="2">
        <v>192.32155</v>
      </c>
      <c r="H1473" s="3">
        <f t="shared" si="93"/>
        <v>5.7011903646077418</v>
      </c>
      <c r="I1473" s="2">
        <v>216.14465000000001</v>
      </c>
      <c r="J1473" s="3">
        <f t="shared" si="94"/>
        <v>-0.11021831907474933</v>
      </c>
      <c r="K1473" s="2">
        <v>420.74376000000001</v>
      </c>
      <c r="L1473" s="2">
        <v>1410.3079499999999</v>
      </c>
      <c r="M1473" s="3">
        <f t="shared" si="95"/>
        <v>2.3519402640695133</v>
      </c>
    </row>
    <row r="1474" spans="1:13" x14ac:dyDescent="0.2">
      <c r="A1474" s="1" t="s">
        <v>19</v>
      </c>
      <c r="B1474" s="1" t="s">
        <v>93</v>
      </c>
      <c r="C1474" s="2">
        <v>0</v>
      </c>
      <c r="D1474" s="2">
        <v>10.563840000000001</v>
      </c>
      <c r="E1474" s="3" t="str">
        <f t="shared" si="92"/>
        <v/>
      </c>
      <c r="F1474" s="2">
        <v>148.55882</v>
      </c>
      <c r="G1474" s="2">
        <v>134.30233999999999</v>
      </c>
      <c r="H1474" s="3">
        <f t="shared" si="93"/>
        <v>-9.5965221048470939E-2</v>
      </c>
      <c r="I1474" s="2">
        <v>119.50118000000001</v>
      </c>
      <c r="J1474" s="3">
        <f t="shared" si="94"/>
        <v>0.12385785646635439</v>
      </c>
      <c r="K1474" s="2">
        <v>636.59388000000001</v>
      </c>
      <c r="L1474" s="2">
        <v>1191.06385</v>
      </c>
      <c r="M1474" s="3">
        <f t="shared" si="95"/>
        <v>0.87099481697813363</v>
      </c>
    </row>
    <row r="1475" spans="1:13" x14ac:dyDescent="0.2">
      <c r="A1475" s="1" t="s">
        <v>20</v>
      </c>
      <c r="B1475" s="1" t="s">
        <v>93</v>
      </c>
      <c r="C1475" s="2">
        <v>0</v>
      </c>
      <c r="D1475" s="2">
        <v>3.9812400000000001</v>
      </c>
      <c r="E1475" s="3" t="str">
        <f t="shared" si="92"/>
        <v/>
      </c>
      <c r="F1475" s="2">
        <v>71.721019999999996</v>
      </c>
      <c r="G1475" s="2">
        <v>169.79166000000001</v>
      </c>
      <c r="H1475" s="3">
        <f t="shared" si="93"/>
        <v>1.3673904805034844</v>
      </c>
      <c r="I1475" s="2">
        <v>149.91739000000001</v>
      </c>
      <c r="J1475" s="3">
        <f t="shared" si="94"/>
        <v>0.13256814302863718</v>
      </c>
      <c r="K1475" s="2">
        <v>608.53030000000001</v>
      </c>
      <c r="L1475" s="2">
        <v>1742.06711</v>
      </c>
      <c r="M1475" s="3">
        <f t="shared" si="95"/>
        <v>1.8627450596954662</v>
      </c>
    </row>
    <row r="1476" spans="1:13" x14ac:dyDescent="0.2">
      <c r="A1476" s="1" t="s">
        <v>22</v>
      </c>
      <c r="B1476" s="1" t="s">
        <v>93</v>
      </c>
      <c r="C1476" s="2">
        <v>4.8499999999999996</v>
      </c>
      <c r="D1476" s="2">
        <v>0</v>
      </c>
      <c r="E1476" s="3">
        <f t="shared" si="92"/>
        <v>-1</v>
      </c>
      <c r="F1476" s="2">
        <v>32.40166</v>
      </c>
      <c r="G1476" s="2">
        <v>0.17426</v>
      </c>
      <c r="H1476" s="3">
        <f t="shared" si="93"/>
        <v>-0.9946218804839011</v>
      </c>
      <c r="I1476" s="2">
        <v>35.851199999999999</v>
      </c>
      <c r="J1476" s="3">
        <f t="shared" si="94"/>
        <v>-0.99513935377337437</v>
      </c>
      <c r="K1476" s="2">
        <v>180.53155000000001</v>
      </c>
      <c r="L1476" s="2">
        <v>216.90001000000001</v>
      </c>
      <c r="M1476" s="3">
        <f t="shared" si="95"/>
        <v>0.20145210075468811</v>
      </c>
    </row>
    <row r="1477" spans="1:13" x14ac:dyDescent="0.2">
      <c r="A1477" s="1" t="s">
        <v>23</v>
      </c>
      <c r="B1477" s="1" t="s">
        <v>93</v>
      </c>
      <c r="C1477" s="2">
        <v>33.948059999999998</v>
      </c>
      <c r="D1477" s="2">
        <v>233.06468000000001</v>
      </c>
      <c r="E1477" s="3">
        <f t="shared" si="92"/>
        <v>5.8653313326299061</v>
      </c>
      <c r="F1477" s="2">
        <v>823.09776999999997</v>
      </c>
      <c r="G1477" s="2">
        <v>3180.24656</v>
      </c>
      <c r="H1477" s="3">
        <f t="shared" si="93"/>
        <v>2.8637530994647213</v>
      </c>
      <c r="I1477" s="2">
        <v>3377.8427999999999</v>
      </c>
      <c r="J1477" s="3">
        <f t="shared" si="94"/>
        <v>-5.8497760760210626E-2</v>
      </c>
      <c r="K1477" s="2">
        <v>2482.9454799999999</v>
      </c>
      <c r="L1477" s="2">
        <v>14776.213159999999</v>
      </c>
      <c r="M1477" s="3">
        <f t="shared" si="95"/>
        <v>4.9510824055629286</v>
      </c>
    </row>
    <row r="1478" spans="1:13" x14ac:dyDescent="0.2">
      <c r="A1478" s="1" t="s">
        <v>24</v>
      </c>
      <c r="B1478" s="1" t="s">
        <v>93</v>
      </c>
      <c r="C1478" s="2">
        <v>0</v>
      </c>
      <c r="D1478" s="2">
        <v>0</v>
      </c>
      <c r="E1478" s="3" t="str">
        <f t="shared" si="92"/>
        <v/>
      </c>
      <c r="F1478" s="2">
        <v>0</v>
      </c>
      <c r="G1478" s="2">
        <v>0</v>
      </c>
      <c r="H1478" s="3" t="str">
        <f t="shared" si="93"/>
        <v/>
      </c>
      <c r="I1478" s="2">
        <v>0</v>
      </c>
      <c r="J1478" s="3" t="str">
        <f t="shared" si="94"/>
        <v/>
      </c>
      <c r="K1478" s="2">
        <v>193.56360000000001</v>
      </c>
      <c r="L1478" s="2">
        <v>534.75</v>
      </c>
      <c r="M1478" s="3">
        <f t="shared" si="95"/>
        <v>1.7626578550925895</v>
      </c>
    </row>
    <row r="1479" spans="1:13" x14ac:dyDescent="0.2">
      <c r="A1479" s="1" t="s">
        <v>25</v>
      </c>
      <c r="B1479" s="1" t="s">
        <v>93</v>
      </c>
      <c r="C1479" s="2">
        <v>0</v>
      </c>
      <c r="D1479" s="2">
        <v>0</v>
      </c>
      <c r="E1479" s="3" t="str">
        <f t="shared" si="92"/>
        <v/>
      </c>
      <c r="F1479" s="2">
        <v>165.06567999999999</v>
      </c>
      <c r="G1479" s="2">
        <v>33.345480000000002</v>
      </c>
      <c r="H1479" s="3">
        <f t="shared" si="93"/>
        <v>-0.79798659539645067</v>
      </c>
      <c r="I1479" s="2">
        <v>5.0647700000000002</v>
      </c>
      <c r="J1479" s="3">
        <f t="shared" si="94"/>
        <v>5.5838093338888042</v>
      </c>
      <c r="K1479" s="2">
        <v>958.15651000000003</v>
      </c>
      <c r="L1479" s="2">
        <v>375.64407</v>
      </c>
      <c r="M1479" s="3">
        <f t="shared" si="95"/>
        <v>-0.60795124170267334</v>
      </c>
    </row>
    <row r="1480" spans="1:13" x14ac:dyDescent="0.2">
      <c r="A1480" s="1" t="s">
        <v>27</v>
      </c>
      <c r="B1480" s="1" t="s">
        <v>93</v>
      </c>
      <c r="C1480" s="2">
        <v>91.901610000000005</v>
      </c>
      <c r="D1480" s="2">
        <v>0</v>
      </c>
      <c r="E1480" s="3">
        <f t="shared" si="92"/>
        <v>-1</v>
      </c>
      <c r="F1480" s="2">
        <v>433.89348999999999</v>
      </c>
      <c r="G1480" s="2">
        <v>1233.41012</v>
      </c>
      <c r="H1480" s="3">
        <f t="shared" si="93"/>
        <v>1.8426564316510028</v>
      </c>
      <c r="I1480" s="2">
        <v>337.53971000000001</v>
      </c>
      <c r="J1480" s="3">
        <f t="shared" si="94"/>
        <v>2.6541185628203565</v>
      </c>
      <c r="K1480" s="2">
        <v>6108.8807800000004</v>
      </c>
      <c r="L1480" s="2">
        <v>4857.4730300000001</v>
      </c>
      <c r="M1480" s="3">
        <f t="shared" si="95"/>
        <v>-0.20485057657320993</v>
      </c>
    </row>
    <row r="1481" spans="1:13" x14ac:dyDescent="0.2">
      <c r="A1481" s="1" t="s">
        <v>28</v>
      </c>
      <c r="B1481" s="1" t="s">
        <v>93</v>
      </c>
      <c r="C1481" s="2">
        <v>0</v>
      </c>
      <c r="D1481" s="2">
        <v>0</v>
      </c>
      <c r="E1481" s="3" t="str">
        <f t="shared" si="92"/>
        <v/>
      </c>
      <c r="F1481" s="2">
        <v>3.3752200000000001</v>
      </c>
      <c r="G1481" s="2">
        <v>4.5147399999999998</v>
      </c>
      <c r="H1481" s="3">
        <f t="shared" si="93"/>
        <v>0.33761354815389799</v>
      </c>
      <c r="I1481" s="2">
        <v>0.88290999999999997</v>
      </c>
      <c r="J1481" s="3">
        <f t="shared" si="94"/>
        <v>4.1134770248383186</v>
      </c>
      <c r="K1481" s="2">
        <v>84.936369999999997</v>
      </c>
      <c r="L1481" s="2">
        <v>207.96759</v>
      </c>
      <c r="M1481" s="3">
        <f t="shared" si="95"/>
        <v>1.4485104555327712</v>
      </c>
    </row>
    <row r="1482" spans="1:13" x14ac:dyDescent="0.2">
      <c r="A1482" s="6" t="s">
        <v>29</v>
      </c>
      <c r="B1482" s="6" t="s">
        <v>93</v>
      </c>
      <c r="C1482" s="5">
        <v>192.43029999999999</v>
      </c>
      <c r="D1482" s="5">
        <v>263.30475999999999</v>
      </c>
      <c r="E1482" s="4">
        <f t="shared" si="92"/>
        <v>0.3683123707648952</v>
      </c>
      <c r="F1482" s="5">
        <v>9176.9965300000003</v>
      </c>
      <c r="G1482" s="5">
        <v>6747.8132999999998</v>
      </c>
      <c r="H1482" s="4">
        <f t="shared" si="93"/>
        <v>-0.26470351405919079</v>
      </c>
      <c r="I1482" s="5">
        <v>19775.105660000001</v>
      </c>
      <c r="J1482" s="4">
        <f t="shared" si="94"/>
        <v>-0.65877232637754712</v>
      </c>
      <c r="K1482" s="5">
        <v>59187.436659999999</v>
      </c>
      <c r="L1482" s="5">
        <v>91784.211760000006</v>
      </c>
      <c r="M1482" s="4">
        <f t="shared" si="95"/>
        <v>0.55073807786694595</v>
      </c>
    </row>
    <row r="1483" spans="1:13" x14ac:dyDescent="0.2">
      <c r="A1483" s="1" t="s">
        <v>3</v>
      </c>
      <c r="B1483" s="1" t="s">
        <v>94</v>
      </c>
      <c r="C1483" s="2">
        <v>7.8920000000000004E-2</v>
      </c>
      <c r="D1483" s="2">
        <v>46.414160000000003</v>
      </c>
      <c r="E1483" s="3">
        <f t="shared" si="92"/>
        <v>587.11657374556512</v>
      </c>
      <c r="F1483" s="2">
        <v>1665.10069</v>
      </c>
      <c r="G1483" s="2">
        <v>2914.3114599999999</v>
      </c>
      <c r="H1483" s="3">
        <f t="shared" si="93"/>
        <v>0.75023136889097075</v>
      </c>
      <c r="I1483" s="2">
        <v>1724.58383</v>
      </c>
      <c r="J1483" s="3">
        <f t="shared" si="94"/>
        <v>0.6898636119068795</v>
      </c>
      <c r="K1483" s="2">
        <v>14506.41267</v>
      </c>
      <c r="L1483" s="2">
        <v>18384.34634</v>
      </c>
      <c r="M1483" s="3">
        <f t="shared" si="95"/>
        <v>0.2673254758579815</v>
      </c>
    </row>
    <row r="1484" spans="1:13" x14ac:dyDescent="0.2">
      <c r="A1484" s="1" t="s">
        <v>5</v>
      </c>
      <c r="B1484" s="1" t="s">
        <v>94</v>
      </c>
      <c r="C1484" s="2">
        <v>130.42874</v>
      </c>
      <c r="D1484" s="2">
        <v>245.38466</v>
      </c>
      <c r="E1484" s="3">
        <f t="shared" si="92"/>
        <v>0.88136955091339519</v>
      </c>
      <c r="F1484" s="2">
        <v>3232.57989</v>
      </c>
      <c r="G1484" s="2">
        <v>3381.9800700000001</v>
      </c>
      <c r="H1484" s="3">
        <f t="shared" si="93"/>
        <v>4.6217010896519639E-2</v>
      </c>
      <c r="I1484" s="2">
        <v>2261.8490900000002</v>
      </c>
      <c r="J1484" s="3">
        <f t="shared" si="94"/>
        <v>0.49522799065255052</v>
      </c>
      <c r="K1484" s="2">
        <v>19385.927830000001</v>
      </c>
      <c r="L1484" s="2">
        <v>17615.995169999998</v>
      </c>
      <c r="M1484" s="3">
        <f t="shared" si="95"/>
        <v>-9.129986841594484E-2</v>
      </c>
    </row>
    <row r="1485" spans="1:13" x14ac:dyDescent="0.2">
      <c r="A1485" s="1" t="s">
        <v>6</v>
      </c>
      <c r="B1485" s="1" t="s">
        <v>94</v>
      </c>
      <c r="C1485" s="2">
        <v>137.87166999999999</v>
      </c>
      <c r="D1485" s="2">
        <v>292.77321999999998</v>
      </c>
      <c r="E1485" s="3">
        <f t="shared" si="92"/>
        <v>1.123519791992075</v>
      </c>
      <c r="F1485" s="2">
        <v>5297.1957199999997</v>
      </c>
      <c r="G1485" s="2">
        <v>7326.1429399999997</v>
      </c>
      <c r="H1485" s="3">
        <f t="shared" si="93"/>
        <v>0.38302289121384403</v>
      </c>
      <c r="I1485" s="2">
        <v>4063.6590299999998</v>
      </c>
      <c r="J1485" s="3">
        <f t="shared" si="94"/>
        <v>0.8028439113406618</v>
      </c>
      <c r="K1485" s="2">
        <v>47438.21643</v>
      </c>
      <c r="L1485" s="2">
        <v>40348.559289999997</v>
      </c>
      <c r="M1485" s="3">
        <f t="shared" si="95"/>
        <v>-0.14945033084162274</v>
      </c>
    </row>
    <row r="1486" spans="1:13" x14ac:dyDescent="0.2">
      <c r="A1486" s="1" t="s">
        <v>7</v>
      </c>
      <c r="B1486" s="1" t="s">
        <v>94</v>
      </c>
      <c r="C1486" s="2">
        <v>0</v>
      </c>
      <c r="D1486" s="2">
        <v>0</v>
      </c>
      <c r="E1486" s="3" t="str">
        <f t="shared" si="92"/>
        <v/>
      </c>
      <c r="F1486" s="2">
        <v>4.8750200000000001</v>
      </c>
      <c r="G1486" s="2">
        <v>10.72213</v>
      </c>
      <c r="H1486" s="3">
        <f t="shared" si="93"/>
        <v>1.1994022588625275</v>
      </c>
      <c r="I1486" s="2">
        <v>0.54573000000000005</v>
      </c>
      <c r="J1486" s="3">
        <f t="shared" si="94"/>
        <v>18.647316438531874</v>
      </c>
      <c r="K1486" s="2">
        <v>512.37796000000003</v>
      </c>
      <c r="L1486" s="2">
        <v>238.82419999999999</v>
      </c>
      <c r="M1486" s="3">
        <f t="shared" si="95"/>
        <v>-0.53389056781443145</v>
      </c>
    </row>
    <row r="1487" spans="1:13" x14ac:dyDescent="0.2">
      <c r="A1487" s="1" t="s">
        <v>8</v>
      </c>
      <c r="B1487" s="1" t="s">
        <v>94</v>
      </c>
      <c r="C1487" s="2">
        <v>0</v>
      </c>
      <c r="D1487" s="2">
        <v>0</v>
      </c>
      <c r="E1487" s="3" t="str">
        <f t="shared" si="92"/>
        <v/>
      </c>
      <c r="F1487" s="2">
        <v>6.0980699999999999</v>
      </c>
      <c r="G1487" s="2">
        <v>1.5890000000000001E-2</v>
      </c>
      <c r="H1487" s="3">
        <f t="shared" si="93"/>
        <v>-0.99739425752738164</v>
      </c>
      <c r="I1487" s="2">
        <v>1.2888999999999999</v>
      </c>
      <c r="J1487" s="3">
        <f t="shared" si="94"/>
        <v>-0.98767165800294821</v>
      </c>
      <c r="K1487" s="2">
        <v>34.333779999999997</v>
      </c>
      <c r="L1487" s="2">
        <v>17.811240000000002</v>
      </c>
      <c r="M1487" s="3">
        <f t="shared" si="95"/>
        <v>-0.48123276842806118</v>
      </c>
    </row>
    <row r="1488" spans="1:13" x14ac:dyDescent="0.2">
      <c r="A1488" s="1" t="s">
        <v>110</v>
      </c>
      <c r="B1488" s="1" t="s">
        <v>94</v>
      </c>
      <c r="C1488" s="2">
        <v>31.496939999999999</v>
      </c>
      <c r="D1488" s="2">
        <v>23.147739999999999</v>
      </c>
      <c r="E1488" s="3">
        <f t="shared" si="92"/>
        <v>-0.26507971885522852</v>
      </c>
      <c r="F1488" s="2">
        <v>2549.1676900000002</v>
      </c>
      <c r="G1488" s="2">
        <v>3047.9379399999998</v>
      </c>
      <c r="H1488" s="3">
        <f t="shared" si="93"/>
        <v>0.19566003914006913</v>
      </c>
      <c r="I1488" s="2">
        <v>1857.884</v>
      </c>
      <c r="J1488" s="3">
        <f t="shared" si="94"/>
        <v>0.64054264959491536</v>
      </c>
      <c r="K1488" s="2">
        <v>11759.247069999999</v>
      </c>
      <c r="L1488" s="2">
        <v>17276.960159999999</v>
      </c>
      <c r="M1488" s="3">
        <f t="shared" si="95"/>
        <v>0.46922333183020704</v>
      </c>
    </row>
    <row r="1489" spans="1:13" x14ac:dyDescent="0.2">
      <c r="A1489" s="1" t="s">
        <v>9</v>
      </c>
      <c r="B1489" s="1" t="s">
        <v>94</v>
      </c>
      <c r="C1489" s="2">
        <v>0</v>
      </c>
      <c r="D1489" s="2">
        <v>0</v>
      </c>
      <c r="E1489" s="3" t="str">
        <f t="shared" si="92"/>
        <v/>
      </c>
      <c r="F1489" s="2">
        <v>128.16128</v>
      </c>
      <c r="G1489" s="2">
        <v>6.1672599999999997</v>
      </c>
      <c r="H1489" s="3">
        <f t="shared" si="93"/>
        <v>-0.95187891381858858</v>
      </c>
      <c r="I1489" s="2">
        <v>0.84592000000000001</v>
      </c>
      <c r="J1489" s="3">
        <f t="shared" si="94"/>
        <v>6.290594855305466</v>
      </c>
      <c r="K1489" s="2">
        <v>11112.3274</v>
      </c>
      <c r="L1489" s="2">
        <v>1279.16362</v>
      </c>
      <c r="M1489" s="3">
        <f t="shared" si="95"/>
        <v>-0.88488787506386823</v>
      </c>
    </row>
    <row r="1490" spans="1:13" x14ac:dyDescent="0.2">
      <c r="A1490" s="1" t="s">
        <v>10</v>
      </c>
      <c r="B1490" s="1" t="s">
        <v>94</v>
      </c>
      <c r="C1490" s="2">
        <v>0</v>
      </c>
      <c r="D1490" s="2">
        <v>0.83450999999999997</v>
      </c>
      <c r="E1490" s="3" t="str">
        <f t="shared" si="92"/>
        <v/>
      </c>
      <c r="F1490" s="2">
        <v>22.58474</v>
      </c>
      <c r="G1490" s="2">
        <v>8.7994500000000002</v>
      </c>
      <c r="H1490" s="3">
        <f t="shared" si="93"/>
        <v>-0.61038072610089822</v>
      </c>
      <c r="I1490" s="2">
        <v>9.52</v>
      </c>
      <c r="J1490" s="3">
        <f t="shared" si="94"/>
        <v>-7.5688025210083998E-2</v>
      </c>
      <c r="K1490" s="2">
        <v>131.09945999999999</v>
      </c>
      <c r="L1490" s="2">
        <v>100.56896999999999</v>
      </c>
      <c r="M1490" s="3">
        <f t="shared" si="95"/>
        <v>-0.23288036426694669</v>
      </c>
    </row>
    <row r="1491" spans="1:13" x14ac:dyDescent="0.2">
      <c r="A1491" s="1" t="s">
        <v>11</v>
      </c>
      <c r="B1491" s="1" t="s">
        <v>94</v>
      </c>
      <c r="C1491" s="2">
        <v>2.9954200000000002</v>
      </c>
      <c r="D1491" s="2">
        <v>0.33859</v>
      </c>
      <c r="E1491" s="3">
        <f t="shared" ref="E1491:E1552" si="96">IF(C1491=0,"",(D1491/C1491-1))</f>
        <v>-0.88696409852374625</v>
      </c>
      <c r="F1491" s="2">
        <v>71.011939999999996</v>
      </c>
      <c r="G1491" s="2">
        <v>39.702419999999996</v>
      </c>
      <c r="H1491" s="3">
        <f t="shared" ref="H1491:H1552" si="97">IF(F1491=0,"",(G1491/F1491-1))</f>
        <v>-0.44090500836901514</v>
      </c>
      <c r="I1491" s="2">
        <v>39.918419999999998</v>
      </c>
      <c r="J1491" s="3">
        <f t="shared" ref="J1491:J1552" si="98">IF(I1491=0,"",(G1491/I1491-1))</f>
        <v>-5.4110358075294407E-3</v>
      </c>
      <c r="K1491" s="2">
        <v>401.79689999999999</v>
      </c>
      <c r="L1491" s="2">
        <v>297.06896999999998</v>
      </c>
      <c r="M1491" s="3">
        <f t="shared" ref="M1491:M1552" si="99">IF(K1491=0,"",(L1491/K1491-1))</f>
        <v>-0.2606489248672651</v>
      </c>
    </row>
    <row r="1492" spans="1:13" x14ac:dyDescent="0.2">
      <c r="A1492" s="1" t="s">
        <v>12</v>
      </c>
      <c r="B1492" s="1" t="s">
        <v>94</v>
      </c>
      <c r="C1492" s="2">
        <v>130.24845999999999</v>
      </c>
      <c r="D1492" s="2">
        <v>3.2890100000000002</v>
      </c>
      <c r="E1492" s="3">
        <f t="shared" si="96"/>
        <v>-0.97474818512249584</v>
      </c>
      <c r="F1492" s="2">
        <v>1030.13993</v>
      </c>
      <c r="G1492" s="2">
        <v>1041.4869100000001</v>
      </c>
      <c r="H1492" s="3">
        <f t="shared" si="97"/>
        <v>1.101498900251352E-2</v>
      </c>
      <c r="I1492" s="2">
        <v>862.40418999999997</v>
      </c>
      <c r="J1492" s="3">
        <f t="shared" si="98"/>
        <v>0.20765520631341094</v>
      </c>
      <c r="K1492" s="2">
        <v>9357.0931700000001</v>
      </c>
      <c r="L1492" s="2">
        <v>8632.4185300000008</v>
      </c>
      <c r="M1492" s="3">
        <f t="shared" si="99"/>
        <v>-7.7446555979948539E-2</v>
      </c>
    </row>
    <row r="1493" spans="1:13" x14ac:dyDescent="0.2">
      <c r="A1493" s="1" t="s">
        <v>13</v>
      </c>
      <c r="B1493" s="1" t="s">
        <v>94</v>
      </c>
      <c r="C1493" s="2">
        <v>83.603309999999993</v>
      </c>
      <c r="D1493" s="2">
        <v>183.71916999999999</v>
      </c>
      <c r="E1493" s="3">
        <f t="shared" si="96"/>
        <v>1.1975107205683604</v>
      </c>
      <c r="F1493" s="2">
        <v>1132.6338699999999</v>
      </c>
      <c r="G1493" s="2">
        <v>1684.36095</v>
      </c>
      <c r="H1493" s="3">
        <f t="shared" si="97"/>
        <v>0.48711864850024322</v>
      </c>
      <c r="I1493" s="2">
        <v>1369.2394099999999</v>
      </c>
      <c r="J1493" s="3">
        <f t="shared" si="98"/>
        <v>0.2301434925832293</v>
      </c>
      <c r="K1493" s="2">
        <v>5793.5748899999999</v>
      </c>
      <c r="L1493" s="2">
        <v>11285.19031</v>
      </c>
      <c r="M1493" s="3">
        <f t="shared" si="99"/>
        <v>0.94788028536211777</v>
      </c>
    </row>
    <row r="1494" spans="1:13" x14ac:dyDescent="0.2">
      <c r="A1494" s="1" t="s">
        <v>14</v>
      </c>
      <c r="B1494" s="1" t="s">
        <v>94</v>
      </c>
      <c r="C1494" s="2">
        <v>78.062690000000003</v>
      </c>
      <c r="D1494" s="2">
        <v>29.541149999999998</v>
      </c>
      <c r="E1494" s="3">
        <f t="shared" si="96"/>
        <v>-0.62157145750421883</v>
      </c>
      <c r="F1494" s="2">
        <v>3272.0969100000002</v>
      </c>
      <c r="G1494" s="2">
        <v>4625.9441399999996</v>
      </c>
      <c r="H1494" s="3">
        <f t="shared" si="97"/>
        <v>0.41375523624084809</v>
      </c>
      <c r="I1494" s="2">
        <v>2443.0973800000002</v>
      </c>
      <c r="J1494" s="3">
        <f t="shared" si="98"/>
        <v>0.89347513442137094</v>
      </c>
      <c r="K1494" s="2">
        <v>25885.072090000001</v>
      </c>
      <c r="L1494" s="2">
        <v>29850.653890000001</v>
      </c>
      <c r="M1494" s="3">
        <f t="shared" si="99"/>
        <v>0.1531995656110996</v>
      </c>
    </row>
    <row r="1495" spans="1:13" x14ac:dyDescent="0.2">
      <c r="A1495" s="1" t="s">
        <v>15</v>
      </c>
      <c r="B1495" s="1" t="s">
        <v>94</v>
      </c>
      <c r="C1495" s="2">
        <v>194.74097</v>
      </c>
      <c r="D1495" s="2">
        <v>121.90434</v>
      </c>
      <c r="E1495" s="3">
        <f t="shared" si="96"/>
        <v>-0.37401800966689236</v>
      </c>
      <c r="F1495" s="2">
        <v>3996.1632</v>
      </c>
      <c r="G1495" s="2">
        <v>4325.2072900000003</v>
      </c>
      <c r="H1495" s="3">
        <f t="shared" si="97"/>
        <v>8.2340003030907383E-2</v>
      </c>
      <c r="I1495" s="2">
        <v>2378.7982699999998</v>
      </c>
      <c r="J1495" s="3">
        <f t="shared" si="98"/>
        <v>0.81823206471391985</v>
      </c>
      <c r="K1495" s="2">
        <v>25781.947560000001</v>
      </c>
      <c r="L1495" s="2">
        <v>28001.149539999999</v>
      </c>
      <c r="M1495" s="3">
        <f t="shared" si="99"/>
        <v>8.6075808463865977E-2</v>
      </c>
    </row>
    <row r="1496" spans="1:13" x14ac:dyDescent="0.2">
      <c r="A1496" s="1" t="s">
        <v>16</v>
      </c>
      <c r="B1496" s="1" t="s">
        <v>94</v>
      </c>
      <c r="C1496" s="2">
        <v>0</v>
      </c>
      <c r="D1496" s="2">
        <v>0</v>
      </c>
      <c r="E1496" s="3" t="str">
        <f t="shared" si="96"/>
        <v/>
      </c>
      <c r="F1496" s="2">
        <v>57.024979999999999</v>
      </c>
      <c r="G1496" s="2">
        <v>109.21917999999999</v>
      </c>
      <c r="H1496" s="3">
        <f t="shared" si="97"/>
        <v>0.915286598960666</v>
      </c>
      <c r="I1496" s="2">
        <v>657.32055000000003</v>
      </c>
      <c r="J1496" s="3">
        <f t="shared" si="98"/>
        <v>-0.83384182953050834</v>
      </c>
      <c r="K1496" s="2">
        <v>813.99186999999995</v>
      </c>
      <c r="L1496" s="2">
        <v>3035.2796600000001</v>
      </c>
      <c r="M1496" s="3">
        <f t="shared" si="99"/>
        <v>2.7288820341657716</v>
      </c>
    </row>
    <row r="1497" spans="1:13" x14ac:dyDescent="0.2">
      <c r="A1497" s="1" t="s">
        <v>17</v>
      </c>
      <c r="B1497" s="1" t="s">
        <v>94</v>
      </c>
      <c r="C1497" s="2">
        <v>3.12385</v>
      </c>
      <c r="D1497" s="2">
        <v>153.22641999999999</v>
      </c>
      <c r="E1497" s="3">
        <f t="shared" si="96"/>
        <v>48.050504985834785</v>
      </c>
      <c r="F1497" s="2">
        <v>172.18046000000001</v>
      </c>
      <c r="G1497" s="2">
        <v>393.23745000000002</v>
      </c>
      <c r="H1497" s="3">
        <f t="shared" si="97"/>
        <v>1.2838680417046162</v>
      </c>
      <c r="I1497" s="2">
        <v>163.22497000000001</v>
      </c>
      <c r="J1497" s="3">
        <f t="shared" si="98"/>
        <v>1.4091745889124683</v>
      </c>
      <c r="K1497" s="2">
        <v>1373.47874</v>
      </c>
      <c r="L1497" s="2">
        <v>1132.07358</v>
      </c>
      <c r="M1497" s="3">
        <f t="shared" si="99"/>
        <v>-0.175761846885231</v>
      </c>
    </row>
    <row r="1498" spans="1:13" x14ac:dyDescent="0.2">
      <c r="A1498" s="1" t="s">
        <v>18</v>
      </c>
      <c r="B1498" s="1" t="s">
        <v>94</v>
      </c>
      <c r="C1498" s="2">
        <v>163.12751</v>
      </c>
      <c r="D1498" s="2">
        <v>28.023199999999999</v>
      </c>
      <c r="E1498" s="3">
        <f t="shared" si="96"/>
        <v>-0.82821291148255738</v>
      </c>
      <c r="F1498" s="2">
        <v>4272.0930200000003</v>
      </c>
      <c r="G1498" s="2">
        <v>9113.7222299999994</v>
      </c>
      <c r="H1498" s="3">
        <f t="shared" si="97"/>
        <v>1.1333154936780847</v>
      </c>
      <c r="I1498" s="2">
        <v>5289.4546700000001</v>
      </c>
      <c r="J1498" s="3">
        <f t="shared" si="98"/>
        <v>0.72299845609604207</v>
      </c>
      <c r="K1498" s="2">
        <v>27091.163059999999</v>
      </c>
      <c r="L1498" s="2">
        <v>36110.857510000002</v>
      </c>
      <c r="M1498" s="3">
        <f t="shared" si="99"/>
        <v>0.33293862024394039</v>
      </c>
    </row>
    <row r="1499" spans="1:13" x14ac:dyDescent="0.2">
      <c r="A1499" s="1" t="s">
        <v>19</v>
      </c>
      <c r="B1499" s="1" t="s">
        <v>94</v>
      </c>
      <c r="C1499" s="2">
        <v>41.505560000000003</v>
      </c>
      <c r="D1499" s="2">
        <v>47.202219999999997</v>
      </c>
      <c r="E1499" s="3">
        <f t="shared" si="96"/>
        <v>0.13725052739922061</v>
      </c>
      <c r="F1499" s="2">
        <v>1131.5153299999999</v>
      </c>
      <c r="G1499" s="2">
        <v>767.85226</v>
      </c>
      <c r="H1499" s="3">
        <f t="shared" si="97"/>
        <v>-0.32139473532364782</v>
      </c>
      <c r="I1499" s="2">
        <v>949.55184999999994</v>
      </c>
      <c r="J1499" s="3">
        <f t="shared" si="98"/>
        <v>-0.19135299457317678</v>
      </c>
      <c r="K1499" s="2">
        <v>6386.6875899999995</v>
      </c>
      <c r="L1499" s="2">
        <v>5173.4176900000002</v>
      </c>
      <c r="M1499" s="3">
        <f t="shared" si="99"/>
        <v>-0.18996856866769019</v>
      </c>
    </row>
    <row r="1500" spans="1:13" x14ac:dyDescent="0.2">
      <c r="A1500" s="1" t="s">
        <v>20</v>
      </c>
      <c r="B1500" s="1" t="s">
        <v>94</v>
      </c>
      <c r="C1500" s="2">
        <v>27.755179999999999</v>
      </c>
      <c r="D1500" s="2">
        <v>26.480250000000002</v>
      </c>
      <c r="E1500" s="3">
        <f t="shared" si="96"/>
        <v>-4.5934848918291915E-2</v>
      </c>
      <c r="F1500" s="2">
        <v>1224.8697500000001</v>
      </c>
      <c r="G1500" s="2">
        <v>1348.7343000000001</v>
      </c>
      <c r="H1500" s="3">
        <f t="shared" si="97"/>
        <v>0.10112467060273134</v>
      </c>
      <c r="I1500" s="2">
        <v>873.51251000000002</v>
      </c>
      <c r="J1500" s="3">
        <f t="shared" si="98"/>
        <v>0.54403547122639373</v>
      </c>
      <c r="K1500" s="2">
        <v>7245.33356</v>
      </c>
      <c r="L1500" s="2">
        <v>7791.05069</v>
      </c>
      <c r="M1500" s="3">
        <f t="shared" si="99"/>
        <v>7.5319807636295977E-2</v>
      </c>
    </row>
    <row r="1501" spans="1:13" x14ac:dyDescent="0.2">
      <c r="A1501" s="1" t="s">
        <v>21</v>
      </c>
      <c r="B1501" s="1" t="s">
        <v>94</v>
      </c>
      <c r="C1501" s="2">
        <v>0</v>
      </c>
      <c r="D1501" s="2">
        <v>0</v>
      </c>
      <c r="E1501" s="3" t="str">
        <f t="shared" si="96"/>
        <v/>
      </c>
      <c r="F1501" s="2">
        <v>831.05505000000005</v>
      </c>
      <c r="G1501" s="2">
        <v>1305.4284399999999</v>
      </c>
      <c r="H1501" s="3">
        <f t="shared" si="97"/>
        <v>0.57080862453095005</v>
      </c>
      <c r="I1501" s="2">
        <v>850.70056999999997</v>
      </c>
      <c r="J1501" s="3">
        <f t="shared" si="98"/>
        <v>0.53453340227572665</v>
      </c>
      <c r="K1501" s="2">
        <v>6768.3676400000004</v>
      </c>
      <c r="L1501" s="2">
        <v>15642.9326</v>
      </c>
      <c r="M1501" s="3">
        <f t="shared" si="99"/>
        <v>1.3111824640778527</v>
      </c>
    </row>
    <row r="1502" spans="1:13" x14ac:dyDescent="0.2">
      <c r="A1502" s="1" t="s">
        <v>22</v>
      </c>
      <c r="B1502" s="1" t="s">
        <v>94</v>
      </c>
      <c r="C1502" s="2">
        <v>40761.464650000002</v>
      </c>
      <c r="D1502" s="2">
        <v>2948.0228400000001</v>
      </c>
      <c r="E1502" s="3">
        <f t="shared" si="96"/>
        <v>-0.92767622887662848</v>
      </c>
      <c r="F1502" s="2">
        <v>494352.22200000001</v>
      </c>
      <c r="G1502" s="2">
        <v>467583.49591</v>
      </c>
      <c r="H1502" s="3">
        <f t="shared" si="97"/>
        <v>-5.4149096329944246E-2</v>
      </c>
      <c r="I1502" s="2">
        <v>304471.89844999998</v>
      </c>
      <c r="J1502" s="3">
        <f t="shared" si="98"/>
        <v>0.53571971104842708</v>
      </c>
      <c r="K1502" s="2">
        <v>3137465.71851</v>
      </c>
      <c r="L1502" s="2">
        <v>2899546.2539400002</v>
      </c>
      <c r="M1502" s="3">
        <f t="shared" si="99"/>
        <v>-7.5831733607909846E-2</v>
      </c>
    </row>
    <row r="1503" spans="1:13" x14ac:dyDescent="0.2">
      <c r="A1503" s="1" t="s">
        <v>23</v>
      </c>
      <c r="B1503" s="1" t="s">
        <v>94</v>
      </c>
      <c r="C1503" s="2">
        <v>148.08000000000001</v>
      </c>
      <c r="D1503" s="2">
        <v>105.75</v>
      </c>
      <c r="E1503" s="3">
        <f t="shared" si="96"/>
        <v>-0.28585899513776347</v>
      </c>
      <c r="F1503" s="2">
        <v>1182.2878000000001</v>
      </c>
      <c r="G1503" s="2">
        <v>1568.10085</v>
      </c>
      <c r="H1503" s="3">
        <f t="shared" si="97"/>
        <v>0.32632752363679973</v>
      </c>
      <c r="I1503" s="2">
        <v>1362.6903600000001</v>
      </c>
      <c r="J1503" s="3">
        <f t="shared" si="98"/>
        <v>0.15073893235731117</v>
      </c>
      <c r="K1503" s="2">
        <v>3263.4862699999999</v>
      </c>
      <c r="L1503" s="2">
        <v>6369.7074400000001</v>
      </c>
      <c r="M1503" s="3">
        <f t="shared" si="99"/>
        <v>0.95181070579469607</v>
      </c>
    </row>
    <row r="1504" spans="1:13" x14ac:dyDescent="0.2">
      <c r="A1504" s="1" t="s">
        <v>24</v>
      </c>
      <c r="B1504" s="1" t="s">
        <v>94</v>
      </c>
      <c r="C1504" s="2">
        <v>0</v>
      </c>
      <c r="D1504" s="2">
        <v>8.5</v>
      </c>
      <c r="E1504" s="3" t="str">
        <f t="shared" si="96"/>
        <v/>
      </c>
      <c r="F1504" s="2">
        <v>42.991399999999999</v>
      </c>
      <c r="G1504" s="2">
        <v>50.343350000000001</v>
      </c>
      <c r="H1504" s="3">
        <f t="shared" si="97"/>
        <v>0.17100978335201922</v>
      </c>
      <c r="I1504" s="2">
        <v>25.59573</v>
      </c>
      <c r="J1504" s="3">
        <f t="shared" si="98"/>
        <v>0.96686517633995983</v>
      </c>
      <c r="K1504" s="2">
        <v>769.09406000000001</v>
      </c>
      <c r="L1504" s="2">
        <v>769.34315000000004</v>
      </c>
      <c r="M1504" s="3">
        <f t="shared" si="99"/>
        <v>3.2387455963456269E-4</v>
      </c>
    </row>
    <row r="1505" spans="1:13" x14ac:dyDescent="0.2">
      <c r="A1505" s="1" t="s">
        <v>25</v>
      </c>
      <c r="B1505" s="1" t="s">
        <v>94</v>
      </c>
      <c r="C1505" s="2">
        <v>3.7492000000000001</v>
      </c>
      <c r="D1505" s="2">
        <v>0</v>
      </c>
      <c r="E1505" s="3">
        <f t="shared" si="96"/>
        <v>-1</v>
      </c>
      <c r="F1505" s="2">
        <v>54.826419999999999</v>
      </c>
      <c r="G1505" s="2">
        <v>254.59540000000001</v>
      </c>
      <c r="H1505" s="3">
        <f t="shared" si="97"/>
        <v>3.6436626721204854</v>
      </c>
      <c r="I1505" s="2">
        <v>244.96128999999999</v>
      </c>
      <c r="J1505" s="3">
        <f t="shared" si="98"/>
        <v>3.9329111958873231E-2</v>
      </c>
      <c r="K1505" s="2">
        <v>705.92291</v>
      </c>
      <c r="L1505" s="2">
        <v>1113.6338900000001</v>
      </c>
      <c r="M1505" s="3">
        <f t="shared" si="99"/>
        <v>0.57755737095995374</v>
      </c>
    </row>
    <row r="1506" spans="1:13" x14ac:dyDescent="0.2">
      <c r="A1506" s="1" t="s">
        <v>27</v>
      </c>
      <c r="B1506" s="1" t="s">
        <v>94</v>
      </c>
      <c r="C1506" s="2">
        <v>0</v>
      </c>
      <c r="D1506" s="2">
        <v>0</v>
      </c>
      <c r="E1506" s="3" t="str">
        <f t="shared" si="96"/>
        <v/>
      </c>
      <c r="F1506" s="2">
        <v>22.435580000000002</v>
      </c>
      <c r="G1506" s="2">
        <v>475.47564</v>
      </c>
      <c r="H1506" s="3">
        <f t="shared" si="97"/>
        <v>20.192928375375185</v>
      </c>
      <c r="I1506" s="2">
        <v>8</v>
      </c>
      <c r="J1506" s="3">
        <f t="shared" si="98"/>
        <v>58.434455</v>
      </c>
      <c r="K1506" s="2">
        <v>173.59761</v>
      </c>
      <c r="L1506" s="2">
        <v>505.66577000000001</v>
      </c>
      <c r="M1506" s="3">
        <f t="shared" si="99"/>
        <v>1.9128613579415061</v>
      </c>
    </row>
    <row r="1507" spans="1:13" x14ac:dyDescent="0.2">
      <c r="A1507" s="1" t="s">
        <v>28</v>
      </c>
      <c r="B1507" s="1" t="s">
        <v>94</v>
      </c>
      <c r="C1507" s="2">
        <v>0</v>
      </c>
      <c r="D1507" s="2">
        <v>0</v>
      </c>
      <c r="E1507" s="3" t="str">
        <f t="shared" si="96"/>
        <v/>
      </c>
      <c r="F1507" s="2">
        <v>0</v>
      </c>
      <c r="G1507" s="2">
        <v>0</v>
      </c>
      <c r="H1507" s="3" t="str">
        <f t="shared" si="97"/>
        <v/>
      </c>
      <c r="I1507" s="2">
        <v>11.140029999999999</v>
      </c>
      <c r="J1507" s="3">
        <f t="shared" si="98"/>
        <v>-1</v>
      </c>
      <c r="K1507" s="2">
        <v>0.09</v>
      </c>
      <c r="L1507" s="2">
        <v>80.728189999999998</v>
      </c>
      <c r="M1507" s="3">
        <f t="shared" si="99"/>
        <v>895.97988888888892</v>
      </c>
    </row>
    <row r="1508" spans="1:13" x14ac:dyDescent="0.2">
      <c r="A1508" s="6" t="s">
        <v>29</v>
      </c>
      <c r="B1508" s="6" t="s">
        <v>94</v>
      </c>
      <c r="C1508" s="5">
        <v>41938.333070000001</v>
      </c>
      <c r="D1508" s="5">
        <v>4264.5514800000001</v>
      </c>
      <c r="E1508" s="4">
        <f t="shared" si="96"/>
        <v>-0.89831375813430725</v>
      </c>
      <c r="F1508" s="5">
        <v>525763.26439000003</v>
      </c>
      <c r="G1508" s="5">
        <v>511383.75135999999</v>
      </c>
      <c r="H1508" s="4">
        <f t="shared" si="97"/>
        <v>-2.7349786498840678E-2</v>
      </c>
      <c r="I1508" s="5">
        <v>331922.70964999998</v>
      </c>
      <c r="J1508" s="4">
        <f t="shared" si="98"/>
        <v>0.54067117582654989</v>
      </c>
      <c r="K1508" s="5">
        <v>3364358.1288000001</v>
      </c>
      <c r="L1508" s="5">
        <v>3150626.3459600001</v>
      </c>
      <c r="M1508" s="4">
        <f t="shared" si="99"/>
        <v>-6.3528249567246231E-2</v>
      </c>
    </row>
    <row r="1509" spans="1:13" x14ac:dyDescent="0.2">
      <c r="A1509" s="1" t="s">
        <v>3</v>
      </c>
      <c r="B1509" s="1" t="s">
        <v>95</v>
      </c>
      <c r="C1509" s="2">
        <v>74.135050000000007</v>
      </c>
      <c r="D1509" s="2">
        <v>332.34025000000003</v>
      </c>
      <c r="E1509" s="3">
        <f t="shared" si="96"/>
        <v>3.4829031611902872</v>
      </c>
      <c r="F1509" s="2">
        <v>4365.4319100000002</v>
      </c>
      <c r="G1509" s="2">
        <v>11981.919330000001</v>
      </c>
      <c r="H1509" s="3">
        <f t="shared" si="97"/>
        <v>1.7447271145273686</v>
      </c>
      <c r="I1509" s="2">
        <v>12466.250620000001</v>
      </c>
      <c r="J1509" s="3">
        <f t="shared" si="98"/>
        <v>-3.8851400053113938E-2</v>
      </c>
      <c r="K1509" s="2">
        <v>49325.379800000002</v>
      </c>
      <c r="L1509" s="2">
        <v>117629.55963</v>
      </c>
      <c r="M1509" s="3">
        <f t="shared" si="99"/>
        <v>1.384767438323911</v>
      </c>
    </row>
    <row r="1510" spans="1:13" x14ac:dyDescent="0.2">
      <c r="A1510" s="1" t="s">
        <v>5</v>
      </c>
      <c r="B1510" s="1" t="s">
        <v>95</v>
      </c>
      <c r="C1510" s="2">
        <v>4.8</v>
      </c>
      <c r="D1510" s="2">
        <v>0</v>
      </c>
      <c r="E1510" s="3">
        <f t="shared" si="96"/>
        <v>-1</v>
      </c>
      <c r="F1510" s="2">
        <v>247.97649000000001</v>
      </c>
      <c r="G1510" s="2">
        <v>407.07517999999999</v>
      </c>
      <c r="H1510" s="3">
        <f t="shared" si="97"/>
        <v>0.64158779729481608</v>
      </c>
      <c r="I1510" s="2">
        <v>175.30143000000001</v>
      </c>
      <c r="J1510" s="3">
        <f t="shared" si="98"/>
        <v>1.3221440920362144</v>
      </c>
      <c r="K1510" s="2">
        <v>5520.3229000000001</v>
      </c>
      <c r="L1510" s="2">
        <v>2504.0080800000001</v>
      </c>
      <c r="M1510" s="3">
        <f t="shared" si="99"/>
        <v>-0.54640188167253767</v>
      </c>
    </row>
    <row r="1511" spans="1:13" x14ac:dyDescent="0.2">
      <c r="A1511" s="1" t="s">
        <v>6</v>
      </c>
      <c r="B1511" s="1" t="s">
        <v>95</v>
      </c>
      <c r="C1511" s="2">
        <v>8.9577399999999994</v>
      </c>
      <c r="D1511" s="2">
        <v>74.146460000000005</v>
      </c>
      <c r="E1511" s="3">
        <f t="shared" si="96"/>
        <v>7.2773623704193255</v>
      </c>
      <c r="F1511" s="2">
        <v>1396.4453100000001</v>
      </c>
      <c r="G1511" s="2">
        <v>3097.8453500000001</v>
      </c>
      <c r="H1511" s="3">
        <f t="shared" si="97"/>
        <v>1.2183792861891596</v>
      </c>
      <c r="I1511" s="2">
        <v>928.86982999999998</v>
      </c>
      <c r="J1511" s="3">
        <f t="shared" si="98"/>
        <v>2.3350694036429198</v>
      </c>
      <c r="K1511" s="2">
        <v>9016.00641</v>
      </c>
      <c r="L1511" s="2">
        <v>10793.76807</v>
      </c>
      <c r="M1511" s="3">
        <f t="shared" si="99"/>
        <v>0.19717839353222022</v>
      </c>
    </row>
    <row r="1512" spans="1:13" x14ac:dyDescent="0.2">
      <c r="A1512" s="1" t="s">
        <v>7</v>
      </c>
      <c r="B1512" s="1" t="s">
        <v>95</v>
      </c>
      <c r="C1512" s="2">
        <v>0</v>
      </c>
      <c r="D1512" s="2">
        <v>0.10847</v>
      </c>
      <c r="E1512" s="3" t="str">
        <f t="shared" si="96"/>
        <v/>
      </c>
      <c r="F1512" s="2">
        <v>16.377649999999999</v>
      </c>
      <c r="G1512" s="2">
        <v>22.334340000000001</v>
      </c>
      <c r="H1512" s="3">
        <f t="shared" si="97"/>
        <v>0.36370846855318084</v>
      </c>
      <c r="I1512" s="2">
        <v>24.792719999999999</v>
      </c>
      <c r="J1512" s="3">
        <f t="shared" si="98"/>
        <v>-9.9157333281705173E-2</v>
      </c>
      <c r="K1512" s="2">
        <v>148.79666</v>
      </c>
      <c r="L1512" s="2">
        <v>128.58268000000001</v>
      </c>
      <c r="M1512" s="3">
        <f t="shared" si="99"/>
        <v>-0.13584968909920414</v>
      </c>
    </row>
    <row r="1513" spans="1:13" x14ac:dyDescent="0.2">
      <c r="A1513" s="1" t="s">
        <v>8</v>
      </c>
      <c r="B1513" s="1" t="s">
        <v>95</v>
      </c>
      <c r="C1513" s="2">
        <v>0</v>
      </c>
      <c r="D1513" s="2">
        <v>1.3150299999999999</v>
      </c>
      <c r="E1513" s="3" t="str">
        <f t="shared" si="96"/>
        <v/>
      </c>
      <c r="F1513" s="2">
        <v>15.558920000000001</v>
      </c>
      <c r="G1513" s="2">
        <v>40.657029999999999</v>
      </c>
      <c r="H1513" s="3">
        <f t="shared" si="97"/>
        <v>1.6131010378612394</v>
      </c>
      <c r="I1513" s="2">
        <v>11.03088</v>
      </c>
      <c r="J1513" s="3">
        <f t="shared" si="98"/>
        <v>2.6857467400606296</v>
      </c>
      <c r="K1513" s="2">
        <v>44.770150000000001</v>
      </c>
      <c r="L1513" s="2">
        <v>125.32605</v>
      </c>
      <c r="M1513" s="3">
        <f t="shared" si="99"/>
        <v>1.799321646230803</v>
      </c>
    </row>
    <row r="1514" spans="1:13" x14ac:dyDescent="0.2">
      <c r="A1514" s="1" t="s">
        <v>110</v>
      </c>
      <c r="B1514" s="1" t="s">
        <v>95</v>
      </c>
      <c r="C1514" s="2">
        <v>238.52672999999999</v>
      </c>
      <c r="D1514" s="2">
        <v>118.47171</v>
      </c>
      <c r="E1514" s="3">
        <f t="shared" si="96"/>
        <v>-0.50331893620475987</v>
      </c>
      <c r="F1514" s="2">
        <v>4354.2757199999996</v>
      </c>
      <c r="G1514" s="2">
        <v>4213.1905299999999</v>
      </c>
      <c r="H1514" s="3">
        <f t="shared" si="97"/>
        <v>-3.2401528766763499E-2</v>
      </c>
      <c r="I1514" s="2">
        <v>2452.5110399999999</v>
      </c>
      <c r="J1514" s="3">
        <f t="shared" si="98"/>
        <v>0.71790889471388475</v>
      </c>
      <c r="K1514" s="2">
        <v>24387.677189999999</v>
      </c>
      <c r="L1514" s="2">
        <v>23646.51226</v>
      </c>
      <c r="M1514" s="3">
        <f t="shared" si="99"/>
        <v>-3.0390960329092276E-2</v>
      </c>
    </row>
    <row r="1515" spans="1:13" x14ac:dyDescent="0.2">
      <c r="A1515" s="1" t="s">
        <v>9</v>
      </c>
      <c r="B1515" s="1" t="s">
        <v>95</v>
      </c>
      <c r="C1515" s="2">
        <v>0</v>
      </c>
      <c r="D1515" s="2">
        <v>0</v>
      </c>
      <c r="E1515" s="3" t="str">
        <f t="shared" si="96"/>
        <v/>
      </c>
      <c r="F1515" s="2">
        <v>2729.5261999999998</v>
      </c>
      <c r="G1515" s="2">
        <v>1001.84836</v>
      </c>
      <c r="H1515" s="3">
        <f t="shared" si="97"/>
        <v>-0.63295887762498859</v>
      </c>
      <c r="I1515" s="2">
        <v>579.12563999999998</v>
      </c>
      <c r="J1515" s="3">
        <f t="shared" si="98"/>
        <v>0.72993266193498174</v>
      </c>
      <c r="K1515" s="2">
        <v>27854.596099999999</v>
      </c>
      <c r="L1515" s="2">
        <v>8645.45219</v>
      </c>
      <c r="M1515" s="3">
        <f t="shared" si="99"/>
        <v>-0.6896220588170725</v>
      </c>
    </row>
    <row r="1516" spans="1:13" x14ac:dyDescent="0.2">
      <c r="A1516" s="1" t="s">
        <v>10</v>
      </c>
      <c r="B1516" s="1" t="s">
        <v>95</v>
      </c>
      <c r="C1516" s="2">
        <v>0</v>
      </c>
      <c r="D1516" s="2">
        <v>0</v>
      </c>
      <c r="E1516" s="3" t="str">
        <f t="shared" si="96"/>
        <v/>
      </c>
      <c r="F1516" s="2">
        <v>0</v>
      </c>
      <c r="G1516" s="2">
        <v>0</v>
      </c>
      <c r="H1516" s="3" t="str">
        <f t="shared" si="97"/>
        <v/>
      </c>
      <c r="I1516" s="2">
        <v>0</v>
      </c>
      <c r="J1516" s="3" t="str">
        <f t="shared" si="98"/>
        <v/>
      </c>
      <c r="K1516" s="2">
        <v>499.02312999999998</v>
      </c>
      <c r="L1516" s="2">
        <v>0</v>
      </c>
      <c r="M1516" s="3">
        <f t="shared" si="99"/>
        <v>-1</v>
      </c>
    </row>
    <row r="1517" spans="1:13" x14ac:dyDescent="0.2">
      <c r="A1517" s="1" t="s">
        <v>11</v>
      </c>
      <c r="B1517" s="1" t="s">
        <v>95</v>
      </c>
      <c r="C1517" s="2">
        <v>0</v>
      </c>
      <c r="D1517" s="2">
        <v>0</v>
      </c>
      <c r="E1517" s="3" t="str">
        <f t="shared" si="96"/>
        <v/>
      </c>
      <c r="F1517" s="2">
        <v>0</v>
      </c>
      <c r="G1517" s="2">
        <v>14.48537</v>
      </c>
      <c r="H1517" s="3" t="str">
        <f t="shared" si="97"/>
        <v/>
      </c>
      <c r="I1517" s="2">
        <v>0</v>
      </c>
      <c r="J1517" s="3" t="str">
        <f t="shared" si="98"/>
        <v/>
      </c>
      <c r="K1517" s="2">
        <v>46.907879999999999</v>
      </c>
      <c r="L1517" s="2">
        <v>31.018370000000001</v>
      </c>
      <c r="M1517" s="3">
        <f t="shared" si="99"/>
        <v>-0.33873860852377036</v>
      </c>
    </row>
    <row r="1518" spans="1:13" x14ac:dyDescent="0.2">
      <c r="A1518" s="1" t="s">
        <v>12</v>
      </c>
      <c r="B1518" s="1" t="s">
        <v>95</v>
      </c>
      <c r="C1518" s="2">
        <v>0</v>
      </c>
      <c r="D1518" s="2">
        <v>0</v>
      </c>
      <c r="E1518" s="3" t="str">
        <f t="shared" si="96"/>
        <v/>
      </c>
      <c r="F1518" s="2">
        <v>507.36633999999998</v>
      </c>
      <c r="G1518" s="2">
        <v>183.94418999999999</v>
      </c>
      <c r="H1518" s="3">
        <f t="shared" si="97"/>
        <v>-0.63745291025809869</v>
      </c>
      <c r="I1518" s="2">
        <v>172.46377000000001</v>
      </c>
      <c r="J1518" s="3">
        <f t="shared" si="98"/>
        <v>6.6567140449266482E-2</v>
      </c>
      <c r="K1518" s="2">
        <v>4122.5528100000001</v>
      </c>
      <c r="L1518" s="2">
        <v>1168.4135000000001</v>
      </c>
      <c r="M1518" s="3">
        <f t="shared" si="99"/>
        <v>-0.71658010125041915</v>
      </c>
    </row>
    <row r="1519" spans="1:13" x14ac:dyDescent="0.2">
      <c r="A1519" s="1" t="s">
        <v>13</v>
      </c>
      <c r="B1519" s="1" t="s">
        <v>95</v>
      </c>
      <c r="C1519" s="2">
        <v>298.71095000000003</v>
      </c>
      <c r="D1519" s="2">
        <v>1559.1579899999999</v>
      </c>
      <c r="E1519" s="3">
        <f t="shared" si="96"/>
        <v>4.2196211421107925</v>
      </c>
      <c r="F1519" s="2">
        <v>3637.4775</v>
      </c>
      <c r="G1519" s="2">
        <v>9202.8057800000006</v>
      </c>
      <c r="H1519" s="3">
        <f t="shared" si="97"/>
        <v>1.5299966199103641</v>
      </c>
      <c r="I1519" s="2">
        <v>4410.0864600000004</v>
      </c>
      <c r="J1519" s="3">
        <f t="shared" si="98"/>
        <v>1.0867631198323489</v>
      </c>
      <c r="K1519" s="2">
        <v>27490.15753</v>
      </c>
      <c r="L1519" s="2">
        <v>66266.852729999999</v>
      </c>
      <c r="M1519" s="3">
        <f t="shared" si="99"/>
        <v>1.4105664966700537</v>
      </c>
    </row>
    <row r="1520" spans="1:13" x14ac:dyDescent="0.2">
      <c r="A1520" s="1" t="s">
        <v>14</v>
      </c>
      <c r="B1520" s="1" t="s">
        <v>95</v>
      </c>
      <c r="C1520" s="2">
        <v>36.877429999999997</v>
      </c>
      <c r="D1520" s="2">
        <v>113.13508</v>
      </c>
      <c r="E1520" s="3">
        <f t="shared" si="96"/>
        <v>2.0678677988135292</v>
      </c>
      <c r="F1520" s="2">
        <v>1690.1029000000001</v>
      </c>
      <c r="G1520" s="2">
        <v>2101.8208300000001</v>
      </c>
      <c r="H1520" s="3">
        <f t="shared" si="97"/>
        <v>0.24360524439074105</v>
      </c>
      <c r="I1520" s="2">
        <v>1540.2912200000001</v>
      </c>
      <c r="J1520" s="3">
        <f t="shared" si="98"/>
        <v>0.36456067703872264</v>
      </c>
      <c r="K1520" s="2">
        <v>12327.957490000001</v>
      </c>
      <c r="L1520" s="2">
        <v>11946.76398</v>
      </c>
      <c r="M1520" s="3">
        <f t="shared" si="99"/>
        <v>-3.0921059738339585E-2</v>
      </c>
    </row>
    <row r="1521" spans="1:13" x14ac:dyDescent="0.2">
      <c r="A1521" s="1" t="s">
        <v>15</v>
      </c>
      <c r="B1521" s="1" t="s">
        <v>95</v>
      </c>
      <c r="C1521" s="2">
        <v>116.98389</v>
      </c>
      <c r="D1521" s="2">
        <v>168.13159999999999</v>
      </c>
      <c r="E1521" s="3">
        <f t="shared" si="96"/>
        <v>0.43722011637670777</v>
      </c>
      <c r="F1521" s="2">
        <v>2705.8607999999999</v>
      </c>
      <c r="G1521" s="2">
        <v>3014.0749700000001</v>
      </c>
      <c r="H1521" s="3">
        <f t="shared" si="97"/>
        <v>0.11390614402632981</v>
      </c>
      <c r="I1521" s="2">
        <v>2371.4577399999998</v>
      </c>
      <c r="J1521" s="3">
        <f t="shared" si="98"/>
        <v>0.27097983622512301</v>
      </c>
      <c r="K1521" s="2">
        <v>16948.87385</v>
      </c>
      <c r="L1521" s="2">
        <v>18649.073609999999</v>
      </c>
      <c r="M1521" s="3">
        <f t="shared" si="99"/>
        <v>0.10031343527876935</v>
      </c>
    </row>
    <row r="1522" spans="1:13" x14ac:dyDescent="0.2">
      <c r="A1522" s="1" t="s">
        <v>16</v>
      </c>
      <c r="B1522" s="1" t="s">
        <v>95</v>
      </c>
      <c r="C1522" s="2">
        <v>0</v>
      </c>
      <c r="D1522" s="2">
        <v>0</v>
      </c>
      <c r="E1522" s="3" t="str">
        <f t="shared" si="96"/>
        <v/>
      </c>
      <c r="F1522" s="2">
        <v>22.787980000000001</v>
      </c>
      <c r="G1522" s="2">
        <v>31.038080000000001</v>
      </c>
      <c r="H1522" s="3">
        <f t="shared" si="97"/>
        <v>0.36203735478089771</v>
      </c>
      <c r="I1522" s="2">
        <v>44.335540000000002</v>
      </c>
      <c r="J1522" s="3">
        <f t="shared" si="98"/>
        <v>-0.29992777803089798</v>
      </c>
      <c r="K1522" s="2">
        <v>264.18626</v>
      </c>
      <c r="L1522" s="2">
        <v>222.77346</v>
      </c>
      <c r="M1522" s="3">
        <f t="shared" si="99"/>
        <v>-0.15675607050873885</v>
      </c>
    </row>
    <row r="1523" spans="1:13" x14ac:dyDescent="0.2">
      <c r="A1523" s="1" t="s">
        <v>17</v>
      </c>
      <c r="B1523" s="1" t="s">
        <v>95</v>
      </c>
      <c r="C1523" s="2">
        <v>0</v>
      </c>
      <c r="D1523" s="2">
        <v>0</v>
      </c>
      <c r="E1523" s="3" t="str">
        <f t="shared" si="96"/>
        <v/>
      </c>
      <c r="F1523" s="2">
        <v>129.47119000000001</v>
      </c>
      <c r="G1523" s="2">
        <v>231.45702</v>
      </c>
      <c r="H1523" s="3">
        <f t="shared" si="97"/>
        <v>0.78771060959584904</v>
      </c>
      <c r="I1523" s="2">
        <v>129.40824000000001</v>
      </c>
      <c r="J1523" s="3">
        <f t="shared" si="98"/>
        <v>0.78858023260342613</v>
      </c>
      <c r="K1523" s="2">
        <v>1559.59247</v>
      </c>
      <c r="L1523" s="2">
        <v>1258.2064800000001</v>
      </c>
      <c r="M1523" s="3">
        <f t="shared" si="99"/>
        <v>-0.19324663064063141</v>
      </c>
    </row>
    <row r="1524" spans="1:13" x14ac:dyDescent="0.2">
      <c r="A1524" s="1" t="s">
        <v>18</v>
      </c>
      <c r="B1524" s="1" t="s">
        <v>95</v>
      </c>
      <c r="C1524" s="2">
        <v>286.96724</v>
      </c>
      <c r="D1524" s="2">
        <v>162.90395000000001</v>
      </c>
      <c r="E1524" s="3">
        <f t="shared" si="96"/>
        <v>-0.4323256201648662</v>
      </c>
      <c r="F1524" s="2">
        <v>4736.8795300000002</v>
      </c>
      <c r="G1524" s="2">
        <v>4065.6584499999999</v>
      </c>
      <c r="H1524" s="3">
        <f t="shared" si="97"/>
        <v>-0.14170110845103134</v>
      </c>
      <c r="I1524" s="2">
        <v>3125.5493900000001</v>
      </c>
      <c r="J1524" s="3">
        <f t="shared" si="98"/>
        <v>0.30078202027708145</v>
      </c>
      <c r="K1524" s="2">
        <v>29210.554690000001</v>
      </c>
      <c r="L1524" s="2">
        <v>26954.113020000001</v>
      </c>
      <c r="M1524" s="3">
        <f t="shared" si="99"/>
        <v>-7.7247477630833061E-2</v>
      </c>
    </row>
    <row r="1525" spans="1:13" x14ac:dyDescent="0.2">
      <c r="A1525" s="1" t="s">
        <v>19</v>
      </c>
      <c r="B1525" s="1" t="s">
        <v>95</v>
      </c>
      <c r="C1525" s="2">
        <v>0</v>
      </c>
      <c r="D1525" s="2">
        <v>0</v>
      </c>
      <c r="E1525" s="3" t="str">
        <f t="shared" si="96"/>
        <v/>
      </c>
      <c r="F1525" s="2">
        <v>7.4279299999999999</v>
      </c>
      <c r="G1525" s="2">
        <v>13.913790000000001</v>
      </c>
      <c r="H1525" s="3">
        <f t="shared" si="97"/>
        <v>0.87317193349964262</v>
      </c>
      <c r="I1525" s="2">
        <v>9.3889700000000005</v>
      </c>
      <c r="J1525" s="3">
        <f t="shared" si="98"/>
        <v>0.48192932771113339</v>
      </c>
      <c r="K1525" s="2">
        <v>197.40149</v>
      </c>
      <c r="L1525" s="2">
        <v>73.649060000000006</v>
      </c>
      <c r="M1525" s="3">
        <f t="shared" si="99"/>
        <v>-0.62690727410416192</v>
      </c>
    </row>
    <row r="1526" spans="1:13" x14ac:dyDescent="0.2">
      <c r="A1526" s="1" t="s">
        <v>20</v>
      </c>
      <c r="B1526" s="1" t="s">
        <v>95</v>
      </c>
      <c r="C1526" s="2">
        <v>65.842950000000002</v>
      </c>
      <c r="D1526" s="2">
        <v>50.384180000000001</v>
      </c>
      <c r="E1526" s="3">
        <f t="shared" si="96"/>
        <v>-0.2347824634224317</v>
      </c>
      <c r="F1526" s="2">
        <v>1535.85357</v>
      </c>
      <c r="G1526" s="2">
        <v>2512.5434799999998</v>
      </c>
      <c r="H1526" s="3">
        <f t="shared" si="97"/>
        <v>0.63592645098321432</v>
      </c>
      <c r="I1526" s="2">
        <v>878.88800000000003</v>
      </c>
      <c r="J1526" s="3">
        <f t="shared" si="98"/>
        <v>1.8587754981294542</v>
      </c>
      <c r="K1526" s="2">
        <v>11624.61398</v>
      </c>
      <c r="L1526" s="2">
        <v>10822.73911</v>
      </c>
      <c r="M1526" s="3">
        <f t="shared" si="99"/>
        <v>-6.8980774017925683E-2</v>
      </c>
    </row>
    <row r="1527" spans="1:13" x14ac:dyDescent="0.2">
      <c r="A1527" s="1" t="s">
        <v>21</v>
      </c>
      <c r="B1527" s="1" t="s">
        <v>95</v>
      </c>
      <c r="C1527" s="2">
        <v>0</v>
      </c>
      <c r="D1527" s="2">
        <v>37.489409999999999</v>
      </c>
      <c r="E1527" s="3" t="str">
        <f t="shared" si="96"/>
        <v/>
      </c>
      <c r="F1527" s="2">
        <v>0</v>
      </c>
      <c r="G1527" s="2">
        <v>1934.02207</v>
      </c>
      <c r="H1527" s="3" t="str">
        <f t="shared" si="97"/>
        <v/>
      </c>
      <c r="I1527" s="2">
        <v>487.12993999999998</v>
      </c>
      <c r="J1527" s="3">
        <f t="shared" si="98"/>
        <v>2.9702385568827898</v>
      </c>
      <c r="K1527" s="2">
        <v>59.430750000000003</v>
      </c>
      <c r="L1527" s="2">
        <v>4953.2214999999997</v>
      </c>
      <c r="M1527" s="3">
        <f t="shared" si="99"/>
        <v>82.344421869150224</v>
      </c>
    </row>
    <row r="1528" spans="1:13" x14ac:dyDescent="0.2">
      <c r="A1528" s="1" t="s">
        <v>22</v>
      </c>
      <c r="B1528" s="1" t="s">
        <v>95</v>
      </c>
      <c r="C1528" s="2">
        <v>698.27260000000001</v>
      </c>
      <c r="D1528" s="2">
        <v>376.96050000000002</v>
      </c>
      <c r="E1528" s="3">
        <f t="shared" si="96"/>
        <v>-0.46015281138054109</v>
      </c>
      <c r="F1528" s="2">
        <v>9324.0751099999998</v>
      </c>
      <c r="G1528" s="2">
        <v>9406.0012000000006</v>
      </c>
      <c r="H1528" s="3">
        <f t="shared" si="97"/>
        <v>8.7865111588532052E-3</v>
      </c>
      <c r="I1528" s="2">
        <v>6877.5981499999998</v>
      </c>
      <c r="J1528" s="3">
        <f t="shared" si="98"/>
        <v>0.36762878476696126</v>
      </c>
      <c r="K1528" s="2">
        <v>52479.4401</v>
      </c>
      <c r="L1528" s="2">
        <v>52834.608869999996</v>
      </c>
      <c r="M1528" s="3">
        <f t="shared" si="99"/>
        <v>6.7677698032451161E-3</v>
      </c>
    </row>
    <row r="1529" spans="1:13" x14ac:dyDescent="0.2">
      <c r="A1529" s="1" t="s">
        <v>23</v>
      </c>
      <c r="B1529" s="1" t="s">
        <v>95</v>
      </c>
      <c r="C1529" s="2">
        <v>209.99336</v>
      </c>
      <c r="D1529" s="2">
        <v>333.16773999999998</v>
      </c>
      <c r="E1529" s="3">
        <f t="shared" si="96"/>
        <v>0.58656321323683747</v>
      </c>
      <c r="F1529" s="2">
        <v>5627.1280299999999</v>
      </c>
      <c r="G1529" s="2">
        <v>5823.1635399999996</v>
      </c>
      <c r="H1529" s="3">
        <f t="shared" si="97"/>
        <v>3.4837577704802891E-2</v>
      </c>
      <c r="I1529" s="2">
        <v>4723.1975000000002</v>
      </c>
      <c r="J1529" s="3">
        <f t="shared" si="98"/>
        <v>0.23288588715589364</v>
      </c>
      <c r="K1529" s="2">
        <v>42492.987670000002</v>
      </c>
      <c r="L1529" s="2">
        <v>37720.919849999998</v>
      </c>
      <c r="M1529" s="3">
        <f t="shared" si="99"/>
        <v>-0.11230247816556982</v>
      </c>
    </row>
    <row r="1530" spans="1:13" x14ac:dyDescent="0.2">
      <c r="A1530" s="1" t="s">
        <v>24</v>
      </c>
      <c r="B1530" s="1" t="s">
        <v>95</v>
      </c>
      <c r="C1530" s="2">
        <v>0</v>
      </c>
      <c r="D1530" s="2">
        <v>0</v>
      </c>
      <c r="E1530" s="3" t="str">
        <f t="shared" si="96"/>
        <v/>
      </c>
      <c r="F1530" s="2">
        <v>0</v>
      </c>
      <c r="G1530" s="2">
        <v>0</v>
      </c>
      <c r="H1530" s="3" t="str">
        <f t="shared" si="97"/>
        <v/>
      </c>
      <c r="I1530" s="2">
        <v>0</v>
      </c>
      <c r="J1530" s="3" t="str">
        <f t="shared" si="98"/>
        <v/>
      </c>
      <c r="K1530" s="2">
        <v>160.02000000000001</v>
      </c>
      <c r="L1530" s="2">
        <v>81.423119999999997</v>
      </c>
      <c r="M1530" s="3">
        <f t="shared" si="99"/>
        <v>-0.49116910386201729</v>
      </c>
    </row>
    <row r="1531" spans="1:13" x14ac:dyDescent="0.2">
      <c r="A1531" s="1" t="s">
        <v>25</v>
      </c>
      <c r="B1531" s="1" t="s">
        <v>95</v>
      </c>
      <c r="C1531" s="2">
        <v>0</v>
      </c>
      <c r="D1531" s="2">
        <v>0</v>
      </c>
      <c r="E1531" s="3" t="str">
        <f t="shared" si="96"/>
        <v/>
      </c>
      <c r="F1531" s="2">
        <v>59.616549999999997</v>
      </c>
      <c r="G1531" s="2">
        <v>123.41742000000001</v>
      </c>
      <c r="H1531" s="3">
        <f t="shared" si="97"/>
        <v>1.0701872215014121</v>
      </c>
      <c r="I1531" s="2">
        <v>151.37915000000001</v>
      </c>
      <c r="J1531" s="3">
        <f t="shared" si="98"/>
        <v>-0.18471321843199673</v>
      </c>
      <c r="K1531" s="2">
        <v>544.53060000000005</v>
      </c>
      <c r="L1531" s="2">
        <v>1008.13049</v>
      </c>
      <c r="M1531" s="3">
        <f t="shared" si="99"/>
        <v>0.85137527624710141</v>
      </c>
    </row>
    <row r="1532" spans="1:13" x14ac:dyDescent="0.2">
      <c r="A1532" s="1" t="s">
        <v>27</v>
      </c>
      <c r="B1532" s="1" t="s">
        <v>95</v>
      </c>
      <c r="C1532" s="2">
        <v>0</v>
      </c>
      <c r="D1532" s="2">
        <v>50.5105</v>
      </c>
      <c r="E1532" s="3" t="str">
        <f t="shared" si="96"/>
        <v/>
      </c>
      <c r="F1532" s="2">
        <v>102.53570000000001</v>
      </c>
      <c r="G1532" s="2">
        <v>338.73430000000002</v>
      </c>
      <c r="H1532" s="3">
        <f t="shared" si="97"/>
        <v>2.303574267303973</v>
      </c>
      <c r="I1532" s="2">
        <v>22.386500000000002</v>
      </c>
      <c r="J1532" s="3">
        <f t="shared" si="98"/>
        <v>14.13118620597235</v>
      </c>
      <c r="K1532" s="2">
        <v>826.34709999999995</v>
      </c>
      <c r="L1532" s="2">
        <v>649.90308000000005</v>
      </c>
      <c r="M1532" s="3">
        <f t="shared" si="99"/>
        <v>-0.21352288886837012</v>
      </c>
    </row>
    <row r="1533" spans="1:13" x14ac:dyDescent="0.2">
      <c r="A1533" s="1" t="s">
        <v>28</v>
      </c>
      <c r="B1533" s="1" t="s">
        <v>95</v>
      </c>
      <c r="C1533" s="2">
        <v>0</v>
      </c>
      <c r="D1533" s="2">
        <v>0</v>
      </c>
      <c r="E1533" s="3" t="str">
        <f t="shared" si="96"/>
        <v/>
      </c>
      <c r="F1533" s="2">
        <v>0</v>
      </c>
      <c r="G1533" s="2">
        <v>0</v>
      </c>
      <c r="H1533" s="3" t="str">
        <f t="shared" si="97"/>
        <v/>
      </c>
      <c r="I1533" s="2">
        <v>0</v>
      </c>
      <c r="J1533" s="3" t="str">
        <f t="shared" si="98"/>
        <v/>
      </c>
      <c r="K1533" s="2">
        <v>68.311520000000002</v>
      </c>
      <c r="L1533" s="2">
        <v>19.587949999999999</v>
      </c>
      <c r="M1533" s="3">
        <f t="shared" si="99"/>
        <v>-0.71325553874368475</v>
      </c>
    </row>
    <row r="1534" spans="1:13" x14ac:dyDescent="0.2">
      <c r="A1534" s="6" t="s">
        <v>29</v>
      </c>
      <c r="B1534" s="6" t="s">
        <v>95</v>
      </c>
      <c r="C1534" s="5">
        <v>2040.0679399999999</v>
      </c>
      <c r="D1534" s="5">
        <v>3378.2228700000001</v>
      </c>
      <c r="E1534" s="4">
        <f t="shared" si="96"/>
        <v>0.65593645376339782</v>
      </c>
      <c r="F1534" s="5">
        <v>44765.77016</v>
      </c>
      <c r="G1534" s="5">
        <v>60847.432309999997</v>
      </c>
      <c r="H1534" s="4">
        <f t="shared" si="97"/>
        <v>0.35924015363795991</v>
      </c>
      <c r="I1534" s="5">
        <v>46643.007729999998</v>
      </c>
      <c r="J1534" s="4">
        <f t="shared" si="98"/>
        <v>0.30453491897916241</v>
      </c>
      <c r="K1534" s="5">
        <v>328504.70614000002</v>
      </c>
      <c r="L1534" s="5">
        <v>409440.40801999997</v>
      </c>
      <c r="M1534" s="4">
        <f t="shared" si="99"/>
        <v>0.24637608036430159</v>
      </c>
    </row>
    <row r="1535" spans="1:13" x14ac:dyDescent="0.2">
      <c r="A1535" s="1" t="s">
        <v>3</v>
      </c>
      <c r="B1535" s="1" t="s">
        <v>96</v>
      </c>
      <c r="C1535" s="2">
        <v>0</v>
      </c>
      <c r="D1535" s="2">
        <v>0</v>
      </c>
      <c r="E1535" s="3" t="str">
        <f t="shared" si="96"/>
        <v/>
      </c>
      <c r="F1535" s="2">
        <v>0</v>
      </c>
      <c r="G1535" s="2">
        <v>33.621470000000002</v>
      </c>
      <c r="H1535" s="3" t="str">
        <f t="shared" si="97"/>
        <v/>
      </c>
      <c r="I1535" s="2">
        <v>0</v>
      </c>
      <c r="J1535" s="3" t="str">
        <f t="shared" si="98"/>
        <v/>
      </c>
      <c r="K1535" s="2">
        <v>0</v>
      </c>
      <c r="L1535" s="2">
        <v>41.181469999999997</v>
      </c>
      <c r="M1535" s="3" t="str">
        <f t="shared" si="99"/>
        <v/>
      </c>
    </row>
    <row r="1536" spans="1:13" x14ac:dyDescent="0.2">
      <c r="A1536" s="1" t="s">
        <v>5</v>
      </c>
      <c r="B1536" s="1" t="s">
        <v>96</v>
      </c>
      <c r="C1536" s="2">
        <v>61.632559999999998</v>
      </c>
      <c r="D1536" s="2">
        <v>31.558340000000001</v>
      </c>
      <c r="E1536" s="3">
        <f t="shared" si="96"/>
        <v>-0.48795993546268401</v>
      </c>
      <c r="F1536" s="2">
        <v>2107.7099499999999</v>
      </c>
      <c r="G1536" s="2">
        <v>1408.05458</v>
      </c>
      <c r="H1536" s="3">
        <f t="shared" si="97"/>
        <v>-0.33195049916616848</v>
      </c>
      <c r="I1536" s="2">
        <v>1547.8670300000001</v>
      </c>
      <c r="J1536" s="3">
        <f t="shared" si="98"/>
        <v>-9.0325878961321493E-2</v>
      </c>
      <c r="K1536" s="2">
        <v>7714.0909199999996</v>
      </c>
      <c r="L1536" s="2">
        <v>17266.928449999999</v>
      </c>
      <c r="M1536" s="3">
        <f t="shared" si="99"/>
        <v>1.2383620609439228</v>
      </c>
    </row>
    <row r="1537" spans="1:13" x14ac:dyDescent="0.2">
      <c r="A1537" s="1" t="s">
        <v>6</v>
      </c>
      <c r="B1537" s="1" t="s">
        <v>96</v>
      </c>
      <c r="C1537" s="2">
        <v>0</v>
      </c>
      <c r="D1537" s="2">
        <v>0</v>
      </c>
      <c r="E1537" s="3" t="str">
        <f t="shared" si="96"/>
        <v/>
      </c>
      <c r="F1537" s="2">
        <v>9.5799299999999992</v>
      </c>
      <c r="G1537" s="2">
        <v>1.5475399999999999</v>
      </c>
      <c r="H1537" s="3">
        <f t="shared" si="97"/>
        <v>-0.83846019751710088</v>
      </c>
      <c r="I1537" s="2">
        <v>0.29043999999999998</v>
      </c>
      <c r="J1537" s="3">
        <f t="shared" si="98"/>
        <v>4.3282605701693981</v>
      </c>
      <c r="K1537" s="2">
        <v>39.181989999999999</v>
      </c>
      <c r="L1537" s="2">
        <v>22.580030000000001</v>
      </c>
      <c r="M1537" s="3">
        <f t="shared" si="99"/>
        <v>-0.42371405842327048</v>
      </c>
    </row>
    <row r="1538" spans="1:13" x14ac:dyDescent="0.2">
      <c r="A1538" s="1" t="s">
        <v>7</v>
      </c>
      <c r="B1538" s="1" t="s">
        <v>96</v>
      </c>
      <c r="C1538" s="2">
        <v>0</v>
      </c>
      <c r="D1538" s="2">
        <v>0</v>
      </c>
      <c r="E1538" s="3" t="str">
        <f t="shared" si="96"/>
        <v/>
      </c>
      <c r="F1538" s="2">
        <v>0</v>
      </c>
      <c r="G1538" s="2">
        <v>0</v>
      </c>
      <c r="H1538" s="3" t="str">
        <f t="shared" si="97"/>
        <v/>
      </c>
      <c r="I1538" s="2">
        <v>0.39284000000000002</v>
      </c>
      <c r="J1538" s="3">
        <f t="shared" si="98"/>
        <v>-1</v>
      </c>
      <c r="K1538" s="2">
        <v>41.007510000000003</v>
      </c>
      <c r="L1538" s="2">
        <v>31.31204</v>
      </c>
      <c r="M1538" s="3">
        <f t="shared" si="99"/>
        <v>-0.23643157070497578</v>
      </c>
    </row>
    <row r="1539" spans="1:13" x14ac:dyDescent="0.2">
      <c r="A1539" s="1" t="s">
        <v>8</v>
      </c>
      <c r="B1539" s="1" t="s">
        <v>96</v>
      </c>
      <c r="C1539" s="2">
        <v>0</v>
      </c>
      <c r="D1539" s="2">
        <v>0</v>
      </c>
      <c r="E1539" s="3" t="str">
        <f t="shared" si="96"/>
        <v/>
      </c>
      <c r="F1539" s="2">
        <v>0</v>
      </c>
      <c r="G1539" s="2">
        <v>0</v>
      </c>
      <c r="H1539" s="3" t="str">
        <f t="shared" si="97"/>
        <v/>
      </c>
      <c r="I1539" s="2">
        <v>19.443090000000002</v>
      </c>
      <c r="J1539" s="3">
        <f t="shared" si="98"/>
        <v>-1</v>
      </c>
      <c r="K1539" s="2">
        <v>0</v>
      </c>
      <c r="L1539" s="2">
        <v>26.825780000000002</v>
      </c>
      <c r="M1539" s="3" t="str">
        <f t="shared" si="99"/>
        <v/>
      </c>
    </row>
    <row r="1540" spans="1:13" x14ac:dyDescent="0.2">
      <c r="A1540" s="1" t="s">
        <v>110</v>
      </c>
      <c r="B1540" s="1" t="s">
        <v>96</v>
      </c>
      <c r="C1540" s="2">
        <v>0</v>
      </c>
      <c r="D1540" s="2">
        <v>0</v>
      </c>
      <c r="E1540" s="3" t="str">
        <f t="shared" si="96"/>
        <v/>
      </c>
      <c r="F1540" s="2">
        <v>0</v>
      </c>
      <c r="G1540" s="2">
        <v>4.3608200000000004</v>
      </c>
      <c r="H1540" s="3" t="str">
        <f t="shared" si="97"/>
        <v/>
      </c>
      <c r="I1540" s="2">
        <v>0.14651</v>
      </c>
      <c r="J1540" s="3">
        <f t="shared" si="98"/>
        <v>28.764657702545904</v>
      </c>
      <c r="K1540" s="2">
        <v>1.9829399999999999</v>
      </c>
      <c r="L1540" s="2">
        <v>39.66133</v>
      </c>
      <c r="M1540" s="3">
        <f t="shared" si="99"/>
        <v>19.001275883284418</v>
      </c>
    </row>
    <row r="1541" spans="1:13" x14ac:dyDescent="0.2">
      <c r="A1541" s="1" t="s">
        <v>11</v>
      </c>
      <c r="B1541" s="1" t="s">
        <v>96</v>
      </c>
      <c r="C1541" s="2">
        <v>0</v>
      </c>
      <c r="D1541" s="2">
        <v>0</v>
      </c>
      <c r="E1541" s="3" t="str">
        <f t="shared" si="96"/>
        <v/>
      </c>
      <c r="F1541" s="2">
        <v>1.2641199999999999</v>
      </c>
      <c r="G1541" s="2">
        <v>0</v>
      </c>
      <c r="H1541" s="3">
        <f t="shared" si="97"/>
        <v>-1</v>
      </c>
      <c r="I1541" s="2">
        <v>0</v>
      </c>
      <c r="J1541" s="3" t="str">
        <f t="shared" si="98"/>
        <v/>
      </c>
      <c r="K1541" s="2">
        <v>1.2641199999999999</v>
      </c>
      <c r="L1541" s="2">
        <v>0</v>
      </c>
      <c r="M1541" s="3">
        <f t="shared" si="99"/>
        <v>-1</v>
      </c>
    </row>
    <row r="1542" spans="1:13" x14ac:dyDescent="0.2">
      <c r="A1542" s="1" t="s">
        <v>12</v>
      </c>
      <c r="B1542" s="1" t="s">
        <v>96</v>
      </c>
      <c r="C1542" s="2">
        <v>17.086449999999999</v>
      </c>
      <c r="D1542" s="2">
        <v>22.483969999999999</v>
      </c>
      <c r="E1542" s="3">
        <f t="shared" si="96"/>
        <v>0.3158947587123131</v>
      </c>
      <c r="F1542" s="2">
        <v>117.68022999999999</v>
      </c>
      <c r="G1542" s="2">
        <v>68.251170000000002</v>
      </c>
      <c r="H1542" s="3">
        <f t="shared" si="97"/>
        <v>-0.42002858084148875</v>
      </c>
      <c r="I1542" s="2">
        <v>23.600090000000002</v>
      </c>
      <c r="J1542" s="3">
        <f t="shared" si="98"/>
        <v>1.8919877000469065</v>
      </c>
      <c r="K1542" s="2">
        <v>719.19565</v>
      </c>
      <c r="L1542" s="2">
        <v>447.45143999999999</v>
      </c>
      <c r="M1542" s="3">
        <f t="shared" si="99"/>
        <v>-0.37784462406022623</v>
      </c>
    </row>
    <row r="1543" spans="1:13" x14ac:dyDescent="0.2">
      <c r="A1543" s="1" t="s">
        <v>13</v>
      </c>
      <c r="B1543" s="1" t="s">
        <v>96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9.9071999999999996</v>
      </c>
      <c r="H1543" s="3" t="str">
        <f t="shared" si="97"/>
        <v/>
      </c>
      <c r="I1543" s="2">
        <v>5.1840000000000002</v>
      </c>
      <c r="J1543" s="3">
        <f t="shared" si="98"/>
        <v>0.91111111111111098</v>
      </c>
      <c r="K1543" s="2">
        <v>89.47</v>
      </c>
      <c r="L1543" s="2">
        <v>15.091200000000001</v>
      </c>
      <c r="M1543" s="3">
        <f t="shared" si="99"/>
        <v>-0.83132670168771661</v>
      </c>
    </row>
    <row r="1544" spans="1:13" x14ac:dyDescent="0.2">
      <c r="A1544" s="1" t="s">
        <v>14</v>
      </c>
      <c r="B1544" s="1" t="s">
        <v>96</v>
      </c>
      <c r="C1544" s="2">
        <v>0</v>
      </c>
      <c r="D1544" s="2">
        <v>241.45939999999999</v>
      </c>
      <c r="E1544" s="3" t="str">
        <f t="shared" si="96"/>
        <v/>
      </c>
      <c r="F1544" s="2">
        <v>0</v>
      </c>
      <c r="G1544" s="2">
        <v>1069.77396</v>
      </c>
      <c r="H1544" s="3" t="str">
        <f t="shared" si="97"/>
        <v/>
      </c>
      <c r="I1544" s="2">
        <v>12.32058</v>
      </c>
      <c r="J1544" s="3">
        <f t="shared" si="98"/>
        <v>85.828214256147035</v>
      </c>
      <c r="K1544" s="2">
        <v>386.69513000000001</v>
      </c>
      <c r="L1544" s="2">
        <v>1783.04015</v>
      </c>
      <c r="M1544" s="3">
        <f t="shared" si="99"/>
        <v>3.6109713096205791</v>
      </c>
    </row>
    <row r="1545" spans="1:13" x14ac:dyDescent="0.2">
      <c r="A1545" s="1" t="s">
        <v>15</v>
      </c>
      <c r="B1545" s="1" t="s">
        <v>96</v>
      </c>
      <c r="C1545" s="2">
        <v>0</v>
      </c>
      <c r="D1545" s="2">
        <v>0</v>
      </c>
      <c r="E1545" s="3" t="str">
        <f t="shared" si="96"/>
        <v/>
      </c>
      <c r="F1545" s="2">
        <v>14.10338</v>
      </c>
      <c r="G1545" s="2">
        <v>20.710280000000001</v>
      </c>
      <c r="H1545" s="3">
        <f t="shared" si="97"/>
        <v>0.46846217006136137</v>
      </c>
      <c r="I1545" s="2">
        <v>84.730699999999999</v>
      </c>
      <c r="J1545" s="3">
        <f t="shared" si="98"/>
        <v>-0.75557525194528075</v>
      </c>
      <c r="K1545" s="2">
        <v>265.79322000000002</v>
      </c>
      <c r="L1545" s="2">
        <v>159.49266</v>
      </c>
      <c r="M1545" s="3">
        <f t="shared" si="99"/>
        <v>-0.39993706385738514</v>
      </c>
    </row>
    <row r="1546" spans="1:13" x14ac:dyDescent="0.2">
      <c r="A1546" s="1" t="s">
        <v>16</v>
      </c>
      <c r="B1546" s="1" t="s">
        <v>96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252.07</v>
      </c>
      <c r="L1546" s="2">
        <v>0</v>
      </c>
      <c r="M1546" s="3">
        <f t="shared" si="99"/>
        <v>-1</v>
      </c>
    </row>
    <row r="1547" spans="1:13" x14ac:dyDescent="0.2">
      <c r="A1547" s="1" t="s">
        <v>17</v>
      </c>
      <c r="B1547" s="1" t="s">
        <v>96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97.207509999999999</v>
      </c>
      <c r="H1547" s="3" t="str">
        <f t="shared" si="97"/>
        <v/>
      </c>
      <c r="I1547" s="2">
        <v>13.491400000000001</v>
      </c>
      <c r="J1547" s="3">
        <f t="shared" si="98"/>
        <v>6.2051462413092784</v>
      </c>
      <c r="K1547" s="2">
        <v>0</v>
      </c>
      <c r="L1547" s="2">
        <v>363.71364</v>
      </c>
      <c r="M1547" s="3" t="str">
        <f t="shared" si="99"/>
        <v/>
      </c>
    </row>
    <row r="1548" spans="1:13" x14ac:dyDescent="0.2">
      <c r="A1548" s="1" t="s">
        <v>18</v>
      </c>
      <c r="B1548" s="1" t="s">
        <v>96</v>
      </c>
      <c r="C1548" s="2">
        <v>0</v>
      </c>
      <c r="D1548" s="2">
        <v>0</v>
      </c>
      <c r="E1548" s="3" t="str">
        <f t="shared" si="96"/>
        <v/>
      </c>
      <c r="F1548" s="2">
        <v>98.48</v>
      </c>
      <c r="G1548" s="2">
        <v>62.643360000000001</v>
      </c>
      <c r="H1548" s="3">
        <f t="shared" si="97"/>
        <v>-0.36389764419171411</v>
      </c>
      <c r="I1548" s="2">
        <v>49.410350000000001</v>
      </c>
      <c r="J1548" s="3">
        <f t="shared" si="98"/>
        <v>0.26781858456780805</v>
      </c>
      <c r="K1548" s="2">
        <v>170.01293000000001</v>
      </c>
      <c r="L1548" s="2">
        <v>630.18208000000004</v>
      </c>
      <c r="M1548" s="3">
        <f t="shared" si="99"/>
        <v>2.7066714866922181</v>
      </c>
    </row>
    <row r="1549" spans="1:13" x14ac:dyDescent="0.2">
      <c r="A1549" s="1" t="s">
        <v>19</v>
      </c>
      <c r="B1549" s="1" t="s">
        <v>96</v>
      </c>
      <c r="C1549" s="2">
        <v>18.66516</v>
      </c>
      <c r="D1549" s="2">
        <v>0</v>
      </c>
      <c r="E1549" s="3">
        <f t="shared" si="96"/>
        <v>-1</v>
      </c>
      <c r="F1549" s="2">
        <v>40.668930000000003</v>
      </c>
      <c r="G1549" s="2">
        <v>24.725000000000001</v>
      </c>
      <c r="H1549" s="3">
        <f t="shared" si="97"/>
        <v>-0.39204203307045449</v>
      </c>
      <c r="I1549" s="2">
        <v>24.226659999999999</v>
      </c>
      <c r="J1549" s="3">
        <f t="shared" si="98"/>
        <v>2.0569901092432952E-2</v>
      </c>
      <c r="K1549" s="2">
        <v>277.35077999999999</v>
      </c>
      <c r="L1549" s="2">
        <v>182.57894999999999</v>
      </c>
      <c r="M1549" s="3">
        <f t="shared" si="99"/>
        <v>-0.34170385242832202</v>
      </c>
    </row>
    <row r="1550" spans="1:13" x14ac:dyDescent="0.2">
      <c r="A1550" s="1" t="s">
        <v>20</v>
      </c>
      <c r="B1550" s="1" t="s">
        <v>96</v>
      </c>
      <c r="C1550" s="2">
        <v>0</v>
      </c>
      <c r="D1550" s="2">
        <v>0</v>
      </c>
      <c r="E1550" s="3" t="str">
        <f t="shared" si="96"/>
        <v/>
      </c>
      <c r="F1550" s="2">
        <v>1.60015</v>
      </c>
      <c r="G1550" s="2">
        <v>86.071789999999993</v>
      </c>
      <c r="H1550" s="3">
        <f t="shared" si="97"/>
        <v>52.789825953816823</v>
      </c>
      <c r="I1550" s="2">
        <v>169.32470000000001</v>
      </c>
      <c r="J1550" s="3">
        <f t="shared" si="98"/>
        <v>-0.4916761110458191</v>
      </c>
      <c r="K1550" s="2">
        <v>5.19604</v>
      </c>
      <c r="L1550" s="2">
        <v>391.20339000000001</v>
      </c>
      <c r="M1550" s="3">
        <f t="shared" si="99"/>
        <v>74.288756437594785</v>
      </c>
    </row>
    <row r="1551" spans="1:13" x14ac:dyDescent="0.2">
      <c r="A1551" s="1" t="s">
        <v>22</v>
      </c>
      <c r="B1551" s="1" t="s">
        <v>96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4.1267899999999997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15.14608</v>
      </c>
      <c r="L1551" s="2">
        <v>4.3956900000000001</v>
      </c>
      <c r="M1551" s="3">
        <f t="shared" si="99"/>
        <v>-0.70978035240801574</v>
      </c>
    </row>
    <row r="1552" spans="1:13" x14ac:dyDescent="0.2">
      <c r="A1552" s="1" t="s">
        <v>23</v>
      </c>
      <c r="B1552" s="1" t="s">
        <v>96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0</v>
      </c>
      <c r="H1552" s="3" t="str">
        <f t="shared" si="97"/>
        <v/>
      </c>
      <c r="I1552" s="2">
        <v>0</v>
      </c>
      <c r="J1552" s="3" t="str">
        <f t="shared" si="98"/>
        <v/>
      </c>
      <c r="K1552" s="2">
        <v>0</v>
      </c>
      <c r="L1552" s="2">
        <v>8.4863599999999995</v>
      </c>
      <c r="M1552" s="3" t="str">
        <f t="shared" si="99"/>
        <v/>
      </c>
    </row>
    <row r="1553" spans="1:13" x14ac:dyDescent="0.2">
      <c r="A1553" s="1" t="s">
        <v>25</v>
      </c>
      <c r="B1553" s="1" t="s">
        <v>96</v>
      </c>
      <c r="C1553" s="2">
        <v>0</v>
      </c>
      <c r="D1553" s="2">
        <v>0</v>
      </c>
      <c r="E1553" s="3" t="str">
        <f t="shared" ref="E1553:E1615" si="100">IF(C1553=0,"",(D1553/C1553-1))</f>
        <v/>
      </c>
      <c r="F1553" s="2">
        <v>0</v>
      </c>
      <c r="G1553" s="2">
        <v>0</v>
      </c>
      <c r="H1553" s="3" t="str">
        <f t="shared" ref="H1553:H1615" si="101">IF(F1553=0,"",(G1553/F1553-1))</f>
        <v/>
      </c>
      <c r="I1553" s="2">
        <v>0</v>
      </c>
      <c r="J1553" s="3" t="str">
        <f t="shared" ref="J1553:J1615" si="102">IF(I1553=0,"",(G1553/I1553-1))</f>
        <v/>
      </c>
      <c r="K1553" s="2">
        <v>0</v>
      </c>
      <c r="L1553" s="2">
        <v>0.73007</v>
      </c>
      <c r="M1553" s="3" t="str">
        <f t="shared" ref="M1553:M1615" si="103">IF(K1553=0,"",(L1553/K1553-1))</f>
        <v/>
      </c>
    </row>
    <row r="1554" spans="1:13" x14ac:dyDescent="0.2">
      <c r="A1554" s="1" t="s">
        <v>27</v>
      </c>
      <c r="B1554" s="1" t="s">
        <v>96</v>
      </c>
      <c r="C1554" s="2">
        <v>0</v>
      </c>
      <c r="D1554" s="2">
        <v>0</v>
      </c>
      <c r="E1554" s="3" t="str">
        <f t="shared" si="100"/>
        <v/>
      </c>
      <c r="F1554" s="2">
        <v>0</v>
      </c>
      <c r="G1554" s="2">
        <v>0</v>
      </c>
      <c r="H1554" s="3" t="str">
        <f t="shared" si="101"/>
        <v/>
      </c>
      <c r="I1554" s="2">
        <v>0</v>
      </c>
      <c r="J1554" s="3" t="str">
        <f t="shared" si="102"/>
        <v/>
      </c>
      <c r="K1554" s="2">
        <v>6.9492500000000001</v>
      </c>
      <c r="L1554" s="2">
        <v>22.386749999999999</v>
      </c>
      <c r="M1554" s="3">
        <f t="shared" si="103"/>
        <v>2.2214627477785371</v>
      </c>
    </row>
    <row r="1555" spans="1:13" x14ac:dyDescent="0.2">
      <c r="A1555" s="6" t="s">
        <v>29</v>
      </c>
      <c r="B1555" s="6" t="s">
        <v>96</v>
      </c>
      <c r="C1555" s="5">
        <v>97.384169999999997</v>
      </c>
      <c r="D1555" s="5">
        <v>295.50171</v>
      </c>
      <c r="E1555" s="4">
        <f t="shared" si="100"/>
        <v>2.0343916264830311</v>
      </c>
      <c r="F1555" s="5">
        <v>2391.0866900000001</v>
      </c>
      <c r="G1555" s="5">
        <v>2891.0014700000002</v>
      </c>
      <c r="H1555" s="4">
        <f t="shared" si="101"/>
        <v>0.20907430169334429</v>
      </c>
      <c r="I1555" s="5">
        <v>1950.42839</v>
      </c>
      <c r="J1555" s="4">
        <f t="shared" si="102"/>
        <v>0.48223922745505154</v>
      </c>
      <c r="K1555" s="5">
        <v>9985.4065599999994</v>
      </c>
      <c r="L1555" s="5">
        <v>21437.241480000001</v>
      </c>
      <c r="M1555" s="4">
        <f t="shared" si="103"/>
        <v>1.1468571511023185</v>
      </c>
    </row>
    <row r="1556" spans="1:13" x14ac:dyDescent="0.2">
      <c r="A1556" s="1" t="s">
        <v>3</v>
      </c>
      <c r="B1556" s="1" t="s">
        <v>97</v>
      </c>
      <c r="C1556" s="2">
        <v>19.547149999999998</v>
      </c>
      <c r="D1556" s="2">
        <v>13.80688</v>
      </c>
      <c r="E1556" s="3">
        <f t="shared" si="100"/>
        <v>-0.29366275902113603</v>
      </c>
      <c r="F1556" s="2">
        <v>146.82544999999999</v>
      </c>
      <c r="G1556" s="2">
        <v>127.68622999999999</v>
      </c>
      <c r="H1556" s="3">
        <f t="shared" si="101"/>
        <v>-0.13035355927735959</v>
      </c>
      <c r="I1556" s="2">
        <v>102.45679</v>
      </c>
      <c r="J1556" s="3">
        <f t="shared" si="102"/>
        <v>0.24624468519851139</v>
      </c>
      <c r="K1556" s="2">
        <v>781.60472000000004</v>
      </c>
      <c r="L1556" s="2">
        <v>795.77148999999997</v>
      </c>
      <c r="M1556" s="3">
        <f t="shared" si="103"/>
        <v>1.8125235988851074E-2</v>
      </c>
    </row>
    <row r="1557" spans="1:13" x14ac:dyDescent="0.2">
      <c r="A1557" s="1" t="s">
        <v>5</v>
      </c>
      <c r="B1557" s="1" t="s">
        <v>97</v>
      </c>
      <c r="C1557" s="2">
        <v>0</v>
      </c>
      <c r="D1557" s="2">
        <v>0</v>
      </c>
      <c r="E1557" s="3" t="str">
        <f t="shared" si="100"/>
        <v/>
      </c>
      <c r="F1557" s="2">
        <v>63.792000000000002</v>
      </c>
      <c r="G1557" s="2">
        <v>4.5285200000000003</v>
      </c>
      <c r="H1557" s="3">
        <f t="shared" si="101"/>
        <v>-0.92901116127414096</v>
      </c>
      <c r="I1557" s="2">
        <v>1.58</v>
      </c>
      <c r="J1557" s="3">
        <f t="shared" si="102"/>
        <v>1.8661518987341772</v>
      </c>
      <c r="K1557" s="2">
        <v>211.1292</v>
      </c>
      <c r="L1557" s="2">
        <v>250.6037</v>
      </c>
      <c r="M1557" s="3">
        <f t="shared" si="103"/>
        <v>0.18696845343988433</v>
      </c>
    </row>
    <row r="1558" spans="1:13" x14ac:dyDescent="0.2">
      <c r="A1558" s="1" t="s">
        <v>6</v>
      </c>
      <c r="B1558" s="1" t="s">
        <v>97</v>
      </c>
      <c r="C1558" s="2">
        <v>0</v>
      </c>
      <c r="D1558" s="2">
        <v>0</v>
      </c>
      <c r="E1558" s="3" t="str">
        <f t="shared" si="100"/>
        <v/>
      </c>
      <c r="F1558" s="2">
        <v>591.97391000000005</v>
      </c>
      <c r="G1558" s="2">
        <v>400.54421000000002</v>
      </c>
      <c r="H1558" s="3">
        <f t="shared" si="101"/>
        <v>-0.32337523118206346</v>
      </c>
      <c r="I1558" s="2">
        <v>205.16842</v>
      </c>
      <c r="J1558" s="3">
        <f t="shared" si="102"/>
        <v>0.95227028604109742</v>
      </c>
      <c r="K1558" s="2">
        <v>2990.9737599999999</v>
      </c>
      <c r="L1558" s="2">
        <v>2532.4109699999999</v>
      </c>
      <c r="M1558" s="3">
        <f t="shared" si="103"/>
        <v>-0.15331555098631156</v>
      </c>
    </row>
    <row r="1559" spans="1:13" x14ac:dyDescent="0.2">
      <c r="A1559" s="1" t="s">
        <v>7</v>
      </c>
      <c r="B1559" s="1" t="s">
        <v>97</v>
      </c>
      <c r="C1559" s="2">
        <v>0</v>
      </c>
      <c r="D1559" s="2">
        <v>0</v>
      </c>
      <c r="E1559" s="3" t="str">
        <f t="shared" si="100"/>
        <v/>
      </c>
      <c r="F1559" s="2">
        <v>0</v>
      </c>
      <c r="G1559" s="2">
        <v>18.62567</v>
      </c>
      <c r="H1559" s="3" t="str">
        <f t="shared" si="101"/>
        <v/>
      </c>
      <c r="I1559" s="2">
        <v>0</v>
      </c>
      <c r="J1559" s="3" t="str">
        <f t="shared" si="102"/>
        <v/>
      </c>
      <c r="K1559" s="2">
        <v>0</v>
      </c>
      <c r="L1559" s="2">
        <v>18.62567</v>
      </c>
      <c r="M1559" s="3" t="str">
        <f t="shared" si="103"/>
        <v/>
      </c>
    </row>
    <row r="1560" spans="1:13" x14ac:dyDescent="0.2">
      <c r="A1560" s="1" t="s">
        <v>8</v>
      </c>
      <c r="B1560" s="1" t="s">
        <v>97</v>
      </c>
      <c r="C1560" s="2">
        <v>0</v>
      </c>
      <c r="D1560" s="2">
        <v>0</v>
      </c>
      <c r="E1560" s="3" t="str">
        <f t="shared" si="100"/>
        <v/>
      </c>
      <c r="F1560" s="2">
        <v>3.62906</v>
      </c>
      <c r="G1560" s="2">
        <v>0</v>
      </c>
      <c r="H1560" s="3">
        <f t="shared" si="101"/>
        <v>-1</v>
      </c>
      <c r="I1560" s="2">
        <v>0</v>
      </c>
      <c r="J1560" s="3" t="str">
        <f t="shared" si="102"/>
        <v/>
      </c>
      <c r="K1560" s="2">
        <v>16.798680000000001</v>
      </c>
      <c r="L1560" s="2">
        <v>0</v>
      </c>
      <c r="M1560" s="3">
        <f t="shared" si="103"/>
        <v>-1</v>
      </c>
    </row>
    <row r="1561" spans="1:13" x14ac:dyDescent="0.2">
      <c r="A1561" s="1" t="s">
        <v>110</v>
      </c>
      <c r="B1561" s="1" t="s">
        <v>97</v>
      </c>
      <c r="C1561" s="2">
        <v>0</v>
      </c>
      <c r="D1561" s="2">
        <v>0</v>
      </c>
      <c r="E1561" s="3" t="str">
        <f t="shared" si="100"/>
        <v/>
      </c>
      <c r="F1561" s="2">
        <v>22.853999999999999</v>
      </c>
      <c r="G1561" s="2">
        <v>0</v>
      </c>
      <c r="H1561" s="3">
        <f t="shared" si="101"/>
        <v>-1</v>
      </c>
      <c r="I1561" s="2">
        <v>0</v>
      </c>
      <c r="J1561" s="3" t="str">
        <f t="shared" si="102"/>
        <v/>
      </c>
      <c r="K1561" s="2">
        <v>26.440840000000001</v>
      </c>
      <c r="L1561" s="2">
        <v>22.521000000000001</v>
      </c>
      <c r="M1561" s="3">
        <f t="shared" si="103"/>
        <v>-0.14824945047131632</v>
      </c>
    </row>
    <row r="1562" spans="1:13" x14ac:dyDescent="0.2">
      <c r="A1562" s="1" t="s">
        <v>10</v>
      </c>
      <c r="B1562" s="1" t="s">
        <v>97</v>
      </c>
      <c r="C1562" s="2">
        <v>0</v>
      </c>
      <c r="D1562" s="2">
        <v>0</v>
      </c>
      <c r="E1562" s="3" t="str">
        <f t="shared" si="100"/>
        <v/>
      </c>
      <c r="F1562" s="2">
        <v>0</v>
      </c>
      <c r="G1562" s="2">
        <v>0</v>
      </c>
      <c r="H1562" s="3" t="str">
        <f t="shared" si="101"/>
        <v/>
      </c>
      <c r="I1562" s="2">
        <v>0</v>
      </c>
      <c r="J1562" s="3" t="str">
        <f t="shared" si="102"/>
        <v/>
      </c>
      <c r="K1562" s="2">
        <v>2.9480900000000001</v>
      </c>
      <c r="L1562" s="2">
        <v>0</v>
      </c>
      <c r="M1562" s="3">
        <f t="shared" si="103"/>
        <v>-1</v>
      </c>
    </row>
    <row r="1563" spans="1:13" x14ac:dyDescent="0.2">
      <c r="A1563" s="1" t="s">
        <v>11</v>
      </c>
      <c r="B1563" s="1" t="s">
        <v>97</v>
      </c>
      <c r="C1563" s="2">
        <v>0</v>
      </c>
      <c r="D1563" s="2">
        <v>0</v>
      </c>
      <c r="E1563" s="3" t="str">
        <f t="shared" si="100"/>
        <v/>
      </c>
      <c r="F1563" s="2">
        <v>0</v>
      </c>
      <c r="G1563" s="2">
        <v>0</v>
      </c>
      <c r="H1563" s="3" t="str">
        <f t="shared" si="101"/>
        <v/>
      </c>
      <c r="I1563" s="2">
        <v>0</v>
      </c>
      <c r="J1563" s="3" t="str">
        <f t="shared" si="102"/>
        <v/>
      </c>
      <c r="K1563" s="2">
        <v>0</v>
      </c>
      <c r="L1563" s="2">
        <v>0</v>
      </c>
      <c r="M1563" s="3" t="str">
        <f t="shared" si="103"/>
        <v/>
      </c>
    </row>
    <row r="1564" spans="1:13" x14ac:dyDescent="0.2">
      <c r="A1564" s="1" t="s">
        <v>12</v>
      </c>
      <c r="B1564" s="1" t="s">
        <v>97</v>
      </c>
      <c r="C1564" s="2">
        <v>0</v>
      </c>
      <c r="D1564" s="2">
        <v>0</v>
      </c>
      <c r="E1564" s="3" t="str">
        <f t="shared" si="100"/>
        <v/>
      </c>
      <c r="F1564" s="2">
        <v>0</v>
      </c>
      <c r="G1564" s="2">
        <v>0</v>
      </c>
      <c r="H1564" s="3" t="str">
        <f t="shared" si="101"/>
        <v/>
      </c>
      <c r="I1564" s="2">
        <v>0</v>
      </c>
      <c r="J1564" s="3" t="str">
        <f t="shared" si="102"/>
        <v/>
      </c>
      <c r="K1564" s="2">
        <v>64.29204</v>
      </c>
      <c r="L1564" s="2">
        <v>35.168990000000001</v>
      </c>
      <c r="M1564" s="3">
        <f t="shared" si="103"/>
        <v>-0.4529806489263678</v>
      </c>
    </row>
    <row r="1565" spans="1:13" x14ac:dyDescent="0.2">
      <c r="A1565" s="1" t="s">
        <v>13</v>
      </c>
      <c r="B1565" s="1" t="s">
        <v>97</v>
      </c>
      <c r="C1565" s="2">
        <v>0</v>
      </c>
      <c r="D1565" s="2">
        <v>0</v>
      </c>
      <c r="E1565" s="3" t="str">
        <f t="shared" si="100"/>
        <v/>
      </c>
      <c r="F1565" s="2">
        <v>0</v>
      </c>
      <c r="G1565" s="2">
        <v>0</v>
      </c>
      <c r="H1565" s="3" t="str">
        <f t="shared" si="101"/>
        <v/>
      </c>
      <c r="I1565" s="2">
        <v>0</v>
      </c>
      <c r="J1565" s="3" t="str">
        <f t="shared" si="102"/>
        <v/>
      </c>
      <c r="K1565" s="2">
        <v>0</v>
      </c>
      <c r="L1565" s="2">
        <v>1.3319099999999999</v>
      </c>
      <c r="M1565" s="3" t="str">
        <f t="shared" si="103"/>
        <v/>
      </c>
    </row>
    <row r="1566" spans="1:13" x14ac:dyDescent="0.2">
      <c r="A1566" s="1" t="s">
        <v>14</v>
      </c>
      <c r="B1566" s="1" t="s">
        <v>97</v>
      </c>
      <c r="C1566" s="2">
        <v>0</v>
      </c>
      <c r="D1566" s="2">
        <v>0</v>
      </c>
      <c r="E1566" s="3" t="str">
        <f t="shared" si="100"/>
        <v/>
      </c>
      <c r="F1566" s="2">
        <v>7.0795000000000003</v>
      </c>
      <c r="G1566" s="2">
        <v>3.2000000000000001E-2</v>
      </c>
      <c r="H1566" s="3">
        <f t="shared" si="101"/>
        <v>-0.99547990677307718</v>
      </c>
      <c r="I1566" s="2">
        <v>0</v>
      </c>
      <c r="J1566" s="3" t="str">
        <f t="shared" si="102"/>
        <v/>
      </c>
      <c r="K1566" s="2">
        <v>18.164539999999999</v>
      </c>
      <c r="L1566" s="2">
        <v>5.2570199999999998</v>
      </c>
      <c r="M1566" s="3">
        <f t="shared" si="103"/>
        <v>-0.71058887260563708</v>
      </c>
    </row>
    <row r="1567" spans="1:13" x14ac:dyDescent="0.2">
      <c r="A1567" s="1" t="s">
        <v>15</v>
      </c>
      <c r="B1567" s="1" t="s">
        <v>97</v>
      </c>
      <c r="C1567" s="2">
        <v>0</v>
      </c>
      <c r="D1567" s="2">
        <v>0.91930000000000001</v>
      </c>
      <c r="E1567" s="3" t="str">
        <f t="shared" si="100"/>
        <v/>
      </c>
      <c r="F1567" s="2">
        <v>8.5083000000000002</v>
      </c>
      <c r="G1567" s="2">
        <v>16.44341</v>
      </c>
      <c r="H1567" s="3">
        <f t="shared" si="101"/>
        <v>0.9326316655501099</v>
      </c>
      <c r="I1567" s="2">
        <v>0.46899999999999997</v>
      </c>
      <c r="J1567" s="3">
        <f t="shared" si="102"/>
        <v>34.060575692963752</v>
      </c>
      <c r="K1567" s="2">
        <v>49.495220000000003</v>
      </c>
      <c r="L1567" s="2">
        <v>176.65574000000001</v>
      </c>
      <c r="M1567" s="3">
        <f t="shared" si="103"/>
        <v>2.5691474853531311</v>
      </c>
    </row>
    <row r="1568" spans="1:13" x14ac:dyDescent="0.2">
      <c r="A1568" s="1" t="s">
        <v>17</v>
      </c>
      <c r="B1568" s="1" t="s">
        <v>97</v>
      </c>
      <c r="C1568" s="2">
        <v>0</v>
      </c>
      <c r="D1568" s="2">
        <v>0</v>
      </c>
      <c r="E1568" s="3" t="str">
        <f t="shared" si="100"/>
        <v/>
      </c>
      <c r="F1568" s="2">
        <v>0</v>
      </c>
      <c r="G1568" s="2">
        <v>0</v>
      </c>
      <c r="H1568" s="3" t="str">
        <f t="shared" si="101"/>
        <v/>
      </c>
      <c r="I1568" s="2">
        <v>0.48</v>
      </c>
      <c r="J1568" s="3">
        <f t="shared" si="102"/>
        <v>-1</v>
      </c>
      <c r="K1568" s="2">
        <v>5.6531799999999999</v>
      </c>
      <c r="L1568" s="2">
        <v>1.58205</v>
      </c>
      <c r="M1568" s="3">
        <f t="shared" si="103"/>
        <v>-0.72014865969242092</v>
      </c>
    </row>
    <row r="1569" spans="1:13" x14ac:dyDescent="0.2">
      <c r="A1569" s="1" t="s">
        <v>18</v>
      </c>
      <c r="B1569" s="1" t="s">
        <v>97</v>
      </c>
      <c r="C1569" s="2">
        <v>0</v>
      </c>
      <c r="D1569" s="2">
        <v>0</v>
      </c>
      <c r="E1569" s="3" t="str">
        <f t="shared" si="100"/>
        <v/>
      </c>
      <c r="F1569" s="2">
        <v>81.876660000000001</v>
      </c>
      <c r="G1569" s="2">
        <v>136.01255</v>
      </c>
      <c r="H1569" s="3">
        <f t="shared" si="101"/>
        <v>0.66118830445697219</v>
      </c>
      <c r="I1569" s="2">
        <v>120.6234</v>
      </c>
      <c r="J1569" s="3">
        <f t="shared" si="102"/>
        <v>0.12758013785053324</v>
      </c>
      <c r="K1569" s="2">
        <v>1767.5236600000001</v>
      </c>
      <c r="L1569" s="2">
        <v>1331.2191800000001</v>
      </c>
      <c r="M1569" s="3">
        <f t="shared" si="103"/>
        <v>-0.24684505779119248</v>
      </c>
    </row>
    <row r="1570" spans="1:13" x14ac:dyDescent="0.2">
      <c r="A1570" s="1" t="s">
        <v>19</v>
      </c>
      <c r="B1570" s="1" t="s">
        <v>97</v>
      </c>
      <c r="C1570" s="2">
        <v>0</v>
      </c>
      <c r="D1570" s="2">
        <v>0</v>
      </c>
      <c r="E1570" s="3" t="str">
        <f t="shared" si="100"/>
        <v/>
      </c>
      <c r="F1570" s="2">
        <v>0</v>
      </c>
      <c r="G1570" s="2">
        <v>0</v>
      </c>
      <c r="H1570" s="3" t="str">
        <f t="shared" si="101"/>
        <v/>
      </c>
      <c r="I1570" s="2">
        <v>0</v>
      </c>
      <c r="J1570" s="3" t="str">
        <f t="shared" si="102"/>
        <v/>
      </c>
      <c r="K1570" s="2">
        <v>17.482500000000002</v>
      </c>
      <c r="L1570" s="2">
        <v>1.61365</v>
      </c>
      <c r="M1570" s="3">
        <f t="shared" si="103"/>
        <v>-0.90769912769912775</v>
      </c>
    </row>
    <row r="1571" spans="1:13" x14ac:dyDescent="0.2">
      <c r="A1571" s="1" t="s">
        <v>20</v>
      </c>
      <c r="B1571" s="1" t="s">
        <v>97</v>
      </c>
      <c r="C1571" s="2">
        <v>0</v>
      </c>
      <c r="D1571" s="2">
        <v>0</v>
      </c>
      <c r="E1571" s="3" t="str">
        <f t="shared" si="100"/>
        <v/>
      </c>
      <c r="F1571" s="2">
        <v>9.3661799999999999</v>
      </c>
      <c r="G1571" s="2">
        <v>6.4011100000000001</v>
      </c>
      <c r="H1571" s="3">
        <f t="shared" si="101"/>
        <v>-0.31657196423728773</v>
      </c>
      <c r="I1571" s="2">
        <v>12.55555</v>
      </c>
      <c r="J1571" s="3">
        <f t="shared" si="102"/>
        <v>-0.49017685406055489</v>
      </c>
      <c r="K1571" s="2">
        <v>74.056240000000003</v>
      </c>
      <c r="L1571" s="2">
        <v>165.80906999999999</v>
      </c>
      <c r="M1571" s="3">
        <f t="shared" si="103"/>
        <v>1.2389614973701066</v>
      </c>
    </row>
    <row r="1572" spans="1:13" x14ac:dyDescent="0.2">
      <c r="A1572" s="1" t="s">
        <v>22</v>
      </c>
      <c r="B1572" s="1" t="s">
        <v>97</v>
      </c>
      <c r="C1572" s="2">
        <v>0</v>
      </c>
      <c r="D1572" s="2">
        <v>0</v>
      </c>
      <c r="E1572" s="3" t="str">
        <f t="shared" si="100"/>
        <v/>
      </c>
      <c r="F1572" s="2">
        <v>0</v>
      </c>
      <c r="G1572" s="2">
        <v>0.20399999999999999</v>
      </c>
      <c r="H1572" s="3" t="str">
        <f t="shared" si="101"/>
        <v/>
      </c>
      <c r="I1572" s="2">
        <v>14.54</v>
      </c>
      <c r="J1572" s="3">
        <f t="shared" si="102"/>
        <v>-0.98596973865199455</v>
      </c>
      <c r="K1572" s="2">
        <v>4.7225000000000001</v>
      </c>
      <c r="L1572" s="2">
        <v>15.71804</v>
      </c>
      <c r="M1572" s="3">
        <f t="shared" si="103"/>
        <v>2.3283303335097933</v>
      </c>
    </row>
    <row r="1573" spans="1:13" x14ac:dyDescent="0.2">
      <c r="A1573" s="1" t="s">
        <v>23</v>
      </c>
      <c r="B1573" s="1" t="s">
        <v>97</v>
      </c>
      <c r="C1573" s="2">
        <v>393.1</v>
      </c>
      <c r="D1573" s="2">
        <v>7.0385</v>
      </c>
      <c r="E1573" s="3">
        <f t="shared" si="100"/>
        <v>-0.98209488679725265</v>
      </c>
      <c r="F1573" s="2">
        <v>2114.915</v>
      </c>
      <c r="G1573" s="2">
        <v>3301.68849</v>
      </c>
      <c r="H1573" s="3">
        <f t="shared" si="101"/>
        <v>0.56114476941153657</v>
      </c>
      <c r="I1573" s="2">
        <v>427.92500000000001</v>
      </c>
      <c r="J1573" s="3">
        <f t="shared" si="102"/>
        <v>6.7155774726879711</v>
      </c>
      <c r="K1573" s="2">
        <v>4396.6659200000004</v>
      </c>
      <c r="L1573" s="2">
        <v>5114.7613000000001</v>
      </c>
      <c r="M1573" s="3">
        <f t="shared" si="103"/>
        <v>0.16332725594033759</v>
      </c>
    </row>
    <row r="1574" spans="1:13" x14ac:dyDescent="0.2">
      <c r="A1574" s="1" t="s">
        <v>25</v>
      </c>
      <c r="B1574" s="1" t="s">
        <v>97</v>
      </c>
      <c r="C1574" s="2">
        <v>0</v>
      </c>
      <c r="D1574" s="2">
        <v>0</v>
      </c>
      <c r="E1574" s="3" t="str">
        <f t="shared" si="100"/>
        <v/>
      </c>
      <c r="F1574" s="2">
        <v>0</v>
      </c>
      <c r="G1574" s="2">
        <v>0</v>
      </c>
      <c r="H1574" s="3" t="str">
        <f t="shared" si="101"/>
        <v/>
      </c>
      <c r="I1574" s="2">
        <v>0</v>
      </c>
      <c r="J1574" s="3" t="str">
        <f t="shared" si="102"/>
        <v/>
      </c>
      <c r="K1574" s="2">
        <v>0.40945999999999999</v>
      </c>
      <c r="L1574" s="2">
        <v>0</v>
      </c>
      <c r="M1574" s="3">
        <f t="shared" si="103"/>
        <v>-1</v>
      </c>
    </row>
    <row r="1575" spans="1:13" x14ac:dyDescent="0.2">
      <c r="A1575" s="1" t="s">
        <v>27</v>
      </c>
      <c r="B1575" s="1" t="s">
        <v>97</v>
      </c>
      <c r="C1575" s="2">
        <v>0</v>
      </c>
      <c r="D1575" s="2">
        <v>13</v>
      </c>
      <c r="E1575" s="3" t="str">
        <f t="shared" si="100"/>
        <v/>
      </c>
      <c r="F1575" s="2">
        <v>84.197000000000003</v>
      </c>
      <c r="G1575" s="2">
        <v>88.873999999999995</v>
      </c>
      <c r="H1575" s="3">
        <f t="shared" si="101"/>
        <v>5.5548297445277006E-2</v>
      </c>
      <c r="I1575" s="2">
        <v>27.987680000000001</v>
      </c>
      <c r="J1575" s="3">
        <f t="shared" si="102"/>
        <v>2.1754686347707275</v>
      </c>
      <c r="K1575" s="2">
        <v>2543.1118700000002</v>
      </c>
      <c r="L1575" s="2">
        <v>2502.1858000000002</v>
      </c>
      <c r="M1575" s="3">
        <f t="shared" si="103"/>
        <v>-1.6092909825472956E-2</v>
      </c>
    </row>
    <row r="1576" spans="1:13" x14ac:dyDescent="0.2">
      <c r="A1576" s="6" t="s">
        <v>29</v>
      </c>
      <c r="B1576" s="6" t="s">
        <v>97</v>
      </c>
      <c r="C1576" s="5">
        <v>412.64715000000001</v>
      </c>
      <c r="D1576" s="5">
        <v>34.764679999999998</v>
      </c>
      <c r="E1576" s="4">
        <f t="shared" si="100"/>
        <v>-0.91575204142328381</v>
      </c>
      <c r="F1576" s="5">
        <v>3135.0170600000001</v>
      </c>
      <c r="G1576" s="5">
        <v>4101.0401899999997</v>
      </c>
      <c r="H1576" s="4">
        <f t="shared" si="101"/>
        <v>0.30813967245205354</v>
      </c>
      <c r="I1576" s="5">
        <v>913.78584000000001</v>
      </c>
      <c r="J1576" s="4">
        <f t="shared" si="102"/>
        <v>3.4879664473680174</v>
      </c>
      <c r="K1576" s="5">
        <v>12971.47242</v>
      </c>
      <c r="L1576" s="5">
        <v>12971.23558</v>
      </c>
      <c r="M1576" s="4">
        <f t="shared" si="103"/>
        <v>-1.8258528587278278E-5</v>
      </c>
    </row>
    <row r="1577" spans="1:13" x14ac:dyDescent="0.2">
      <c r="A1577" s="1" t="s">
        <v>3</v>
      </c>
      <c r="B1577" s="1" t="s">
        <v>98</v>
      </c>
      <c r="C1577" s="2">
        <v>0</v>
      </c>
      <c r="D1577" s="2">
        <v>0</v>
      </c>
      <c r="E1577" s="3" t="str">
        <f t="shared" si="100"/>
        <v/>
      </c>
      <c r="F1577" s="2">
        <v>18.601469999999999</v>
      </c>
      <c r="G1577" s="2">
        <v>62.25009</v>
      </c>
      <c r="H1577" s="3">
        <f t="shared" si="101"/>
        <v>2.3465145496565594</v>
      </c>
      <c r="I1577" s="2">
        <v>0</v>
      </c>
      <c r="J1577" s="3" t="str">
        <f t="shared" si="102"/>
        <v/>
      </c>
      <c r="K1577" s="2">
        <v>407.87216000000001</v>
      </c>
      <c r="L1577" s="2">
        <v>411.34305999999998</v>
      </c>
      <c r="M1577" s="3">
        <f t="shared" si="103"/>
        <v>8.5097742390654041E-3</v>
      </c>
    </row>
    <row r="1578" spans="1:13" x14ac:dyDescent="0.2">
      <c r="A1578" s="1" t="s">
        <v>5</v>
      </c>
      <c r="B1578" s="1" t="s">
        <v>98</v>
      </c>
      <c r="C1578" s="2">
        <v>0</v>
      </c>
      <c r="D1578" s="2">
        <v>0</v>
      </c>
      <c r="E1578" s="3" t="str">
        <f t="shared" si="100"/>
        <v/>
      </c>
      <c r="F1578" s="2">
        <v>0.78158000000000005</v>
      </c>
      <c r="G1578" s="2">
        <v>9.0670000000000001E-2</v>
      </c>
      <c r="H1578" s="3">
        <f t="shared" si="101"/>
        <v>-0.88399140203178184</v>
      </c>
      <c r="I1578" s="2">
        <v>1.72163</v>
      </c>
      <c r="J1578" s="3">
        <f t="shared" si="102"/>
        <v>-0.94733479319017444</v>
      </c>
      <c r="K1578" s="2">
        <v>84.484260000000006</v>
      </c>
      <c r="L1578" s="2">
        <v>58.851309999999998</v>
      </c>
      <c r="M1578" s="3">
        <f t="shared" si="103"/>
        <v>-0.30340503663049201</v>
      </c>
    </row>
    <row r="1579" spans="1:13" x14ac:dyDescent="0.2">
      <c r="A1579" s="1" t="s">
        <v>6</v>
      </c>
      <c r="B1579" s="1" t="s">
        <v>98</v>
      </c>
      <c r="C1579" s="2">
        <v>105.48723</v>
      </c>
      <c r="D1579" s="2">
        <v>0</v>
      </c>
      <c r="E1579" s="3">
        <f t="shared" si="100"/>
        <v>-1</v>
      </c>
      <c r="F1579" s="2">
        <v>460.28975000000003</v>
      </c>
      <c r="G1579" s="2">
        <v>404.56975999999997</v>
      </c>
      <c r="H1579" s="3">
        <f t="shared" si="101"/>
        <v>-0.12105416207942943</v>
      </c>
      <c r="I1579" s="2">
        <v>253.51220000000001</v>
      </c>
      <c r="J1579" s="3">
        <f t="shared" si="102"/>
        <v>0.59585913419551395</v>
      </c>
      <c r="K1579" s="2">
        <v>1855.5586499999999</v>
      </c>
      <c r="L1579" s="2">
        <v>2563.15299</v>
      </c>
      <c r="M1579" s="3">
        <f t="shared" si="103"/>
        <v>0.38133763112257335</v>
      </c>
    </row>
    <row r="1580" spans="1:13" x14ac:dyDescent="0.2">
      <c r="A1580" s="1" t="s">
        <v>7</v>
      </c>
      <c r="B1580" s="1" t="s">
        <v>98</v>
      </c>
      <c r="C1580" s="2">
        <v>0</v>
      </c>
      <c r="D1580" s="2">
        <v>0</v>
      </c>
      <c r="E1580" s="3" t="str">
        <f t="shared" si="100"/>
        <v/>
      </c>
      <c r="F1580" s="2">
        <v>8.7352900000000009</v>
      </c>
      <c r="G1580" s="2">
        <v>30.248629999999999</v>
      </c>
      <c r="H1580" s="3">
        <f t="shared" si="101"/>
        <v>2.4628077602460818</v>
      </c>
      <c r="I1580" s="2">
        <v>0</v>
      </c>
      <c r="J1580" s="3" t="str">
        <f t="shared" si="102"/>
        <v/>
      </c>
      <c r="K1580" s="2">
        <v>18.973649999999999</v>
      </c>
      <c r="L1580" s="2">
        <v>57.01576</v>
      </c>
      <c r="M1580" s="3">
        <f t="shared" si="103"/>
        <v>2.0049969299528558</v>
      </c>
    </row>
    <row r="1581" spans="1:13" x14ac:dyDescent="0.2">
      <c r="A1581" s="1" t="s">
        <v>8</v>
      </c>
      <c r="B1581" s="1" t="s">
        <v>98</v>
      </c>
      <c r="C1581" s="2">
        <v>0</v>
      </c>
      <c r="D1581" s="2">
        <v>0</v>
      </c>
      <c r="E1581" s="3" t="str">
        <f t="shared" si="100"/>
        <v/>
      </c>
      <c r="F1581" s="2">
        <v>0</v>
      </c>
      <c r="G1581" s="2">
        <v>0</v>
      </c>
      <c r="H1581" s="3" t="str">
        <f t="shared" si="101"/>
        <v/>
      </c>
      <c r="I1581" s="2">
        <v>0</v>
      </c>
      <c r="J1581" s="3" t="str">
        <f t="shared" si="102"/>
        <v/>
      </c>
      <c r="K1581" s="2">
        <v>2.74796</v>
      </c>
      <c r="L1581" s="2">
        <v>0</v>
      </c>
      <c r="M1581" s="3">
        <f t="shared" si="103"/>
        <v>-1</v>
      </c>
    </row>
    <row r="1582" spans="1:13" x14ac:dyDescent="0.2">
      <c r="A1582" s="1" t="s">
        <v>110</v>
      </c>
      <c r="B1582" s="1" t="s">
        <v>98</v>
      </c>
      <c r="C1582" s="2">
        <v>0</v>
      </c>
      <c r="D1582" s="2">
        <v>0</v>
      </c>
      <c r="E1582" s="3" t="str">
        <f t="shared" si="100"/>
        <v/>
      </c>
      <c r="F1582" s="2">
        <v>6.5566500000000003</v>
      </c>
      <c r="G1582" s="2">
        <v>48.918520000000001</v>
      </c>
      <c r="H1582" s="3">
        <f t="shared" si="101"/>
        <v>6.4609015274568566</v>
      </c>
      <c r="I1582" s="2">
        <v>0</v>
      </c>
      <c r="J1582" s="3" t="str">
        <f t="shared" si="102"/>
        <v/>
      </c>
      <c r="K1582" s="2">
        <v>70.880420000000001</v>
      </c>
      <c r="L1582" s="2">
        <v>170.48919000000001</v>
      </c>
      <c r="M1582" s="3">
        <f t="shared" si="103"/>
        <v>1.405307276678101</v>
      </c>
    </row>
    <row r="1583" spans="1:13" x14ac:dyDescent="0.2">
      <c r="A1583" s="1" t="s">
        <v>11</v>
      </c>
      <c r="B1583" s="1" t="s">
        <v>98</v>
      </c>
      <c r="C1583" s="2">
        <v>0</v>
      </c>
      <c r="D1583" s="2">
        <v>0</v>
      </c>
      <c r="E1583" s="3" t="str">
        <f t="shared" si="100"/>
        <v/>
      </c>
      <c r="F1583" s="2">
        <v>0</v>
      </c>
      <c r="G1583" s="2">
        <v>0</v>
      </c>
      <c r="H1583" s="3" t="str">
        <f t="shared" si="101"/>
        <v/>
      </c>
      <c r="I1583" s="2">
        <v>0</v>
      </c>
      <c r="J1583" s="3" t="str">
        <f t="shared" si="102"/>
        <v/>
      </c>
      <c r="K1583" s="2">
        <v>53.907850000000003</v>
      </c>
      <c r="L1583" s="2">
        <v>2.43431</v>
      </c>
      <c r="M1583" s="3">
        <f t="shared" si="103"/>
        <v>-0.95484312581562802</v>
      </c>
    </row>
    <row r="1584" spans="1:13" x14ac:dyDescent="0.2">
      <c r="A1584" s="1" t="s">
        <v>12</v>
      </c>
      <c r="B1584" s="1" t="s">
        <v>98</v>
      </c>
      <c r="C1584" s="2">
        <v>0</v>
      </c>
      <c r="D1584" s="2">
        <v>0</v>
      </c>
      <c r="E1584" s="3" t="str">
        <f t="shared" si="100"/>
        <v/>
      </c>
      <c r="F1584" s="2">
        <v>27.140419999999999</v>
      </c>
      <c r="G1584" s="2">
        <v>51.481169999999999</v>
      </c>
      <c r="H1584" s="3">
        <f t="shared" si="101"/>
        <v>0.89684500092481989</v>
      </c>
      <c r="I1584" s="2">
        <v>24.889040000000001</v>
      </c>
      <c r="J1584" s="3">
        <f t="shared" si="102"/>
        <v>1.0684273077627742</v>
      </c>
      <c r="K1584" s="2">
        <v>227.60137</v>
      </c>
      <c r="L1584" s="2">
        <v>178.64594</v>
      </c>
      <c r="M1584" s="3">
        <f t="shared" si="103"/>
        <v>-0.21509286169938258</v>
      </c>
    </row>
    <row r="1585" spans="1:13" x14ac:dyDescent="0.2">
      <c r="A1585" s="1" t="s">
        <v>13</v>
      </c>
      <c r="B1585" s="1" t="s">
        <v>98</v>
      </c>
      <c r="C1585" s="2">
        <v>26.52</v>
      </c>
      <c r="D1585" s="2">
        <v>72.337500000000006</v>
      </c>
      <c r="E1585" s="3">
        <f t="shared" si="100"/>
        <v>1.7276583710407243</v>
      </c>
      <c r="F1585" s="2">
        <v>671.58600000000001</v>
      </c>
      <c r="G1585" s="2">
        <v>795.28710000000001</v>
      </c>
      <c r="H1585" s="3">
        <f t="shared" si="101"/>
        <v>0.18419249358980094</v>
      </c>
      <c r="I1585" s="2">
        <v>218.9675</v>
      </c>
      <c r="J1585" s="3">
        <f t="shared" si="102"/>
        <v>2.6319869387009489</v>
      </c>
      <c r="K1585" s="2">
        <v>7066.05483</v>
      </c>
      <c r="L1585" s="2">
        <v>4046.2501299999999</v>
      </c>
      <c r="M1585" s="3">
        <f t="shared" si="103"/>
        <v>-0.42736785556474377</v>
      </c>
    </row>
    <row r="1586" spans="1:13" x14ac:dyDescent="0.2">
      <c r="A1586" s="1" t="s">
        <v>14</v>
      </c>
      <c r="B1586" s="1" t="s">
        <v>98</v>
      </c>
      <c r="C1586" s="2">
        <v>0</v>
      </c>
      <c r="D1586" s="2">
        <v>0</v>
      </c>
      <c r="E1586" s="3" t="str">
        <f t="shared" si="100"/>
        <v/>
      </c>
      <c r="F1586" s="2">
        <v>202.98186999999999</v>
      </c>
      <c r="G1586" s="2">
        <v>118.76653</v>
      </c>
      <c r="H1586" s="3">
        <f t="shared" si="101"/>
        <v>-0.41489094567904017</v>
      </c>
      <c r="I1586" s="2">
        <v>5.5247200000000003</v>
      </c>
      <c r="J1586" s="3">
        <f t="shared" si="102"/>
        <v>20.497293980509419</v>
      </c>
      <c r="K1586" s="2">
        <v>1110.71461</v>
      </c>
      <c r="L1586" s="2">
        <v>1745.03826</v>
      </c>
      <c r="M1586" s="3">
        <f t="shared" si="103"/>
        <v>0.57109508085069671</v>
      </c>
    </row>
    <row r="1587" spans="1:13" x14ac:dyDescent="0.2">
      <c r="A1587" s="1" t="s">
        <v>15</v>
      </c>
      <c r="B1587" s="1" t="s">
        <v>98</v>
      </c>
      <c r="C1587" s="2">
        <v>0</v>
      </c>
      <c r="D1587" s="2">
        <v>0</v>
      </c>
      <c r="E1587" s="3" t="str">
        <f t="shared" si="100"/>
        <v/>
      </c>
      <c r="F1587" s="2">
        <v>5.1205600000000002</v>
      </c>
      <c r="G1587" s="2">
        <v>161.3449</v>
      </c>
      <c r="H1587" s="3">
        <f t="shared" si="101"/>
        <v>30.50922945927789</v>
      </c>
      <c r="I1587" s="2">
        <v>17.50695</v>
      </c>
      <c r="J1587" s="3">
        <f t="shared" si="102"/>
        <v>8.2160484836022256</v>
      </c>
      <c r="K1587" s="2">
        <v>1235.8140100000001</v>
      </c>
      <c r="L1587" s="2">
        <v>494.03796</v>
      </c>
      <c r="M1587" s="3">
        <f t="shared" si="103"/>
        <v>-0.60023275670745957</v>
      </c>
    </row>
    <row r="1588" spans="1:13" x14ac:dyDescent="0.2">
      <c r="A1588" s="1" t="s">
        <v>16</v>
      </c>
      <c r="B1588" s="1" t="s">
        <v>98</v>
      </c>
      <c r="C1588" s="2">
        <v>0</v>
      </c>
      <c r="D1588" s="2">
        <v>0</v>
      </c>
      <c r="E1588" s="3" t="str">
        <f t="shared" si="100"/>
        <v/>
      </c>
      <c r="F1588" s="2">
        <v>0</v>
      </c>
      <c r="G1588" s="2">
        <v>1.99187</v>
      </c>
      <c r="H1588" s="3" t="str">
        <f t="shared" si="101"/>
        <v/>
      </c>
      <c r="I1588" s="2">
        <v>0</v>
      </c>
      <c r="J1588" s="3" t="str">
        <f t="shared" si="102"/>
        <v/>
      </c>
      <c r="K1588" s="2">
        <v>22.4893</v>
      </c>
      <c r="L1588" s="2">
        <v>25.393139999999999</v>
      </c>
      <c r="M1588" s="3">
        <f t="shared" si="103"/>
        <v>0.12912095974530113</v>
      </c>
    </row>
    <row r="1589" spans="1:13" x14ac:dyDescent="0.2">
      <c r="A1589" s="1" t="s">
        <v>17</v>
      </c>
      <c r="B1589" s="1" t="s">
        <v>98</v>
      </c>
      <c r="C1589" s="2">
        <v>32.461979999999997</v>
      </c>
      <c r="D1589" s="2">
        <v>0</v>
      </c>
      <c r="E1589" s="3">
        <f t="shared" si="100"/>
        <v>-1</v>
      </c>
      <c r="F1589" s="2">
        <v>2440.1884500000001</v>
      </c>
      <c r="G1589" s="2">
        <v>1726.7087300000001</v>
      </c>
      <c r="H1589" s="3">
        <f t="shared" si="101"/>
        <v>-0.29238713919820414</v>
      </c>
      <c r="I1589" s="2">
        <v>1044.2243699999999</v>
      </c>
      <c r="J1589" s="3">
        <f t="shared" si="102"/>
        <v>0.6535801879437082</v>
      </c>
      <c r="K1589" s="2">
        <v>13866.620849999999</v>
      </c>
      <c r="L1589" s="2">
        <v>11057.625529999999</v>
      </c>
      <c r="M1589" s="3">
        <f t="shared" si="103"/>
        <v>-0.20257244720151124</v>
      </c>
    </row>
    <row r="1590" spans="1:13" x14ac:dyDescent="0.2">
      <c r="A1590" s="1" t="s">
        <v>18</v>
      </c>
      <c r="B1590" s="1" t="s">
        <v>98</v>
      </c>
      <c r="C1590" s="2">
        <v>47.00808</v>
      </c>
      <c r="D1590" s="2">
        <v>142.83000000000001</v>
      </c>
      <c r="E1590" s="3">
        <f t="shared" si="100"/>
        <v>2.0384138216238572</v>
      </c>
      <c r="F1590" s="2">
        <v>2271.3057800000001</v>
      </c>
      <c r="G1590" s="2">
        <v>2064.8472200000001</v>
      </c>
      <c r="H1590" s="3">
        <f t="shared" si="101"/>
        <v>-9.0898619559714233E-2</v>
      </c>
      <c r="I1590" s="2">
        <v>1542.9306300000001</v>
      </c>
      <c r="J1590" s="3">
        <f t="shared" si="102"/>
        <v>0.33826315963407905</v>
      </c>
      <c r="K1590" s="2">
        <v>15178.342189999999</v>
      </c>
      <c r="L1590" s="2">
        <v>18670.063170000001</v>
      </c>
      <c r="M1590" s="3">
        <f t="shared" si="103"/>
        <v>0.2300462683138389</v>
      </c>
    </row>
    <row r="1591" spans="1:13" x14ac:dyDescent="0.2">
      <c r="A1591" s="1" t="s">
        <v>19</v>
      </c>
      <c r="B1591" s="1" t="s">
        <v>98</v>
      </c>
      <c r="C1591" s="2">
        <v>0</v>
      </c>
      <c r="D1591" s="2">
        <v>0</v>
      </c>
      <c r="E1591" s="3" t="str">
        <f t="shared" si="100"/>
        <v/>
      </c>
      <c r="F1591" s="2">
        <v>43.634799999999998</v>
      </c>
      <c r="G1591" s="2">
        <v>30.220420000000001</v>
      </c>
      <c r="H1591" s="3">
        <f t="shared" si="101"/>
        <v>-0.30742389102276158</v>
      </c>
      <c r="I1591" s="2">
        <v>0</v>
      </c>
      <c r="J1591" s="3" t="str">
        <f t="shared" si="102"/>
        <v/>
      </c>
      <c r="K1591" s="2">
        <v>600.18472999999994</v>
      </c>
      <c r="L1591" s="2">
        <v>841.68705999999997</v>
      </c>
      <c r="M1591" s="3">
        <f t="shared" si="103"/>
        <v>0.40237999723851692</v>
      </c>
    </row>
    <row r="1592" spans="1:13" x14ac:dyDescent="0.2">
      <c r="A1592" s="1" t="s">
        <v>20</v>
      </c>
      <c r="B1592" s="1" t="s">
        <v>98</v>
      </c>
      <c r="C1592" s="2">
        <v>34.333069999999999</v>
      </c>
      <c r="D1592" s="2">
        <v>16.3856</v>
      </c>
      <c r="E1592" s="3">
        <f t="shared" si="100"/>
        <v>-0.52274585407014285</v>
      </c>
      <c r="F1592" s="2">
        <v>106.9494</v>
      </c>
      <c r="G1592" s="2">
        <v>685.72815000000003</v>
      </c>
      <c r="H1592" s="3">
        <f t="shared" si="101"/>
        <v>5.4117063770343741</v>
      </c>
      <c r="I1592" s="2">
        <v>310.99673000000001</v>
      </c>
      <c r="J1592" s="3">
        <f t="shared" si="102"/>
        <v>1.2049368493360042</v>
      </c>
      <c r="K1592" s="2">
        <v>1368.7318399999999</v>
      </c>
      <c r="L1592" s="2">
        <v>3135.9336600000001</v>
      </c>
      <c r="M1592" s="3">
        <f t="shared" si="103"/>
        <v>1.2911234825953932</v>
      </c>
    </row>
    <row r="1593" spans="1:13" x14ac:dyDescent="0.2">
      <c r="A1593" s="1" t="s">
        <v>21</v>
      </c>
      <c r="B1593" s="1" t="s">
        <v>98</v>
      </c>
      <c r="C1593" s="2">
        <v>0</v>
      </c>
      <c r="D1593" s="2">
        <v>0</v>
      </c>
      <c r="E1593" s="3" t="str">
        <f t="shared" si="100"/>
        <v/>
      </c>
      <c r="F1593" s="2">
        <v>0</v>
      </c>
      <c r="G1593" s="2">
        <v>0</v>
      </c>
      <c r="H1593" s="3" t="str">
        <f t="shared" si="101"/>
        <v/>
      </c>
      <c r="I1593" s="2">
        <v>0</v>
      </c>
      <c r="J1593" s="3" t="str">
        <f t="shared" si="102"/>
        <v/>
      </c>
      <c r="K1593" s="2">
        <v>2.8340000000000001E-2</v>
      </c>
      <c r="L1593" s="2">
        <v>0</v>
      </c>
      <c r="M1593" s="3">
        <f t="shared" si="103"/>
        <v>-1</v>
      </c>
    </row>
    <row r="1594" spans="1:13" x14ac:dyDescent="0.2">
      <c r="A1594" s="1" t="s">
        <v>22</v>
      </c>
      <c r="B1594" s="1" t="s">
        <v>98</v>
      </c>
      <c r="C1594" s="2">
        <v>0</v>
      </c>
      <c r="D1594" s="2">
        <v>0</v>
      </c>
      <c r="E1594" s="3" t="str">
        <f t="shared" si="100"/>
        <v/>
      </c>
      <c r="F1594" s="2">
        <v>4.3620999999999999</v>
      </c>
      <c r="G1594" s="2">
        <v>125.15219</v>
      </c>
      <c r="H1594" s="3">
        <f t="shared" si="101"/>
        <v>27.690811764975589</v>
      </c>
      <c r="I1594" s="2">
        <v>34.701779999999999</v>
      </c>
      <c r="J1594" s="3">
        <f t="shared" si="102"/>
        <v>2.6065063521237239</v>
      </c>
      <c r="K1594" s="2">
        <v>141.56316000000001</v>
      </c>
      <c r="L1594" s="2">
        <v>307.24306999999999</v>
      </c>
      <c r="M1594" s="3">
        <f t="shared" si="103"/>
        <v>1.1703603536400289</v>
      </c>
    </row>
    <row r="1595" spans="1:13" x14ac:dyDescent="0.2">
      <c r="A1595" s="1" t="s">
        <v>23</v>
      </c>
      <c r="B1595" s="1" t="s">
        <v>98</v>
      </c>
      <c r="C1595" s="2">
        <v>0</v>
      </c>
      <c r="D1595" s="2">
        <v>0</v>
      </c>
      <c r="E1595" s="3" t="str">
        <f t="shared" si="100"/>
        <v/>
      </c>
      <c r="F1595" s="2">
        <v>215.48496</v>
      </c>
      <c r="G1595" s="2">
        <v>37.118400000000001</v>
      </c>
      <c r="H1595" s="3">
        <f t="shared" si="101"/>
        <v>-0.82774482265490823</v>
      </c>
      <c r="I1595" s="2">
        <v>122.3202</v>
      </c>
      <c r="J1595" s="3">
        <f t="shared" si="102"/>
        <v>-0.6965472587520295</v>
      </c>
      <c r="K1595" s="2">
        <v>1361.5805800000001</v>
      </c>
      <c r="L1595" s="2">
        <v>978.13598000000002</v>
      </c>
      <c r="M1595" s="3">
        <f t="shared" si="103"/>
        <v>-0.28161726572216539</v>
      </c>
    </row>
    <row r="1596" spans="1:13" x14ac:dyDescent="0.2">
      <c r="A1596" s="1" t="s">
        <v>25</v>
      </c>
      <c r="B1596" s="1" t="s">
        <v>98</v>
      </c>
      <c r="C1596" s="2">
        <v>0</v>
      </c>
      <c r="D1596" s="2">
        <v>0</v>
      </c>
      <c r="E1596" s="3" t="str">
        <f t="shared" si="100"/>
        <v/>
      </c>
      <c r="F1596" s="2">
        <v>0</v>
      </c>
      <c r="G1596" s="2">
        <v>4.802E-2</v>
      </c>
      <c r="H1596" s="3" t="str">
        <f t="shared" si="101"/>
        <v/>
      </c>
      <c r="I1596" s="2">
        <v>6.6299999999999996E-3</v>
      </c>
      <c r="J1596" s="3">
        <f t="shared" si="102"/>
        <v>6.2428355957767723</v>
      </c>
      <c r="K1596" s="2">
        <v>2.0146700000000002</v>
      </c>
      <c r="L1596" s="2">
        <v>0.26976</v>
      </c>
      <c r="M1596" s="3">
        <f t="shared" si="103"/>
        <v>-0.86610214079725223</v>
      </c>
    </row>
    <row r="1597" spans="1:13" x14ac:dyDescent="0.2">
      <c r="A1597" s="1" t="s">
        <v>28</v>
      </c>
      <c r="B1597" s="1" t="s">
        <v>98</v>
      </c>
      <c r="C1597" s="2">
        <v>0</v>
      </c>
      <c r="D1597" s="2">
        <v>0</v>
      </c>
      <c r="E1597" s="3" t="str">
        <f t="shared" si="100"/>
        <v/>
      </c>
      <c r="F1597" s="2">
        <v>0</v>
      </c>
      <c r="G1597" s="2">
        <v>0</v>
      </c>
      <c r="H1597" s="3" t="str">
        <f t="shared" si="101"/>
        <v/>
      </c>
      <c r="I1597" s="2">
        <v>0</v>
      </c>
      <c r="J1597" s="3" t="str">
        <f t="shared" si="102"/>
        <v/>
      </c>
      <c r="K1597" s="2">
        <v>0</v>
      </c>
      <c r="L1597" s="2">
        <v>24.268540000000002</v>
      </c>
      <c r="M1597" s="3" t="str">
        <f t="shared" si="103"/>
        <v/>
      </c>
    </row>
    <row r="1598" spans="1:13" x14ac:dyDescent="0.2">
      <c r="A1598" s="6" t="s">
        <v>29</v>
      </c>
      <c r="B1598" s="6" t="s">
        <v>98</v>
      </c>
      <c r="C1598" s="5">
        <v>245.81036</v>
      </c>
      <c r="D1598" s="5">
        <v>231.5531</v>
      </c>
      <c r="E1598" s="4">
        <f t="shared" si="100"/>
        <v>-5.8001054145968456E-2</v>
      </c>
      <c r="F1598" s="5">
        <v>6483.7190799999998</v>
      </c>
      <c r="G1598" s="5">
        <v>6344.7723699999997</v>
      </c>
      <c r="H1598" s="4">
        <f t="shared" si="101"/>
        <v>-2.1430094099635255E-2</v>
      </c>
      <c r="I1598" s="5">
        <v>3577.3023800000001</v>
      </c>
      <c r="J1598" s="4">
        <f t="shared" si="102"/>
        <v>0.77361925161048295</v>
      </c>
      <c r="K1598" s="5">
        <v>44677.067880000002</v>
      </c>
      <c r="L1598" s="5">
        <v>44767.878819999998</v>
      </c>
      <c r="M1598" s="4">
        <f t="shared" si="103"/>
        <v>2.0326074272356554E-3</v>
      </c>
    </row>
    <row r="1599" spans="1:13" x14ac:dyDescent="0.2">
      <c r="A1599" s="1" t="s">
        <v>3</v>
      </c>
      <c r="B1599" s="1" t="s">
        <v>99</v>
      </c>
      <c r="C1599" s="2">
        <v>52.8</v>
      </c>
      <c r="D1599" s="2">
        <v>24.847000000000001</v>
      </c>
      <c r="E1599" s="3">
        <f t="shared" si="100"/>
        <v>-0.52941287878787868</v>
      </c>
      <c r="F1599" s="2">
        <v>180.32418000000001</v>
      </c>
      <c r="G1599" s="2">
        <v>244.30601999999999</v>
      </c>
      <c r="H1599" s="3">
        <f t="shared" si="101"/>
        <v>0.35481564369237661</v>
      </c>
      <c r="I1599" s="2">
        <v>42.144240000000003</v>
      </c>
      <c r="J1599" s="3">
        <f t="shared" si="102"/>
        <v>4.7969017830194582</v>
      </c>
      <c r="K1599" s="2">
        <v>665.12662999999998</v>
      </c>
      <c r="L1599" s="2">
        <v>580.66043999999999</v>
      </c>
      <c r="M1599" s="3">
        <f t="shared" si="103"/>
        <v>-0.12699264499453278</v>
      </c>
    </row>
    <row r="1600" spans="1:13" x14ac:dyDescent="0.2">
      <c r="A1600" s="1" t="s">
        <v>5</v>
      </c>
      <c r="B1600" s="1" t="s">
        <v>99</v>
      </c>
      <c r="C1600" s="2">
        <v>94</v>
      </c>
      <c r="D1600" s="2">
        <v>33.823500000000003</v>
      </c>
      <c r="E1600" s="3">
        <f t="shared" si="100"/>
        <v>-0.64017553191489363</v>
      </c>
      <c r="F1600" s="2">
        <v>1303.80069</v>
      </c>
      <c r="G1600" s="2">
        <v>1412.6003499999999</v>
      </c>
      <c r="H1600" s="3">
        <f t="shared" si="101"/>
        <v>8.3448076714854214E-2</v>
      </c>
      <c r="I1600" s="2">
        <v>726.60342000000003</v>
      </c>
      <c r="J1600" s="3">
        <f t="shared" si="102"/>
        <v>0.94411464509759657</v>
      </c>
      <c r="K1600" s="2">
        <v>7660.3537100000003</v>
      </c>
      <c r="L1600" s="2">
        <v>6057.1153800000002</v>
      </c>
      <c r="M1600" s="3">
        <f t="shared" si="103"/>
        <v>-0.20929037883813328</v>
      </c>
    </row>
    <row r="1601" spans="1:13" x14ac:dyDescent="0.2">
      <c r="A1601" s="1" t="s">
        <v>6</v>
      </c>
      <c r="B1601" s="1" t="s">
        <v>99</v>
      </c>
      <c r="C1601" s="2">
        <v>56.377299999999998</v>
      </c>
      <c r="D1601" s="2">
        <v>111.69929999999999</v>
      </c>
      <c r="E1601" s="3">
        <f t="shared" si="100"/>
        <v>0.98128147321705717</v>
      </c>
      <c r="F1601" s="2">
        <v>205.91798</v>
      </c>
      <c r="G1601" s="2">
        <v>281.89798999999999</v>
      </c>
      <c r="H1601" s="3">
        <f t="shared" si="101"/>
        <v>0.36898191211860176</v>
      </c>
      <c r="I1601" s="2">
        <v>86.988200000000006</v>
      </c>
      <c r="J1601" s="3">
        <f t="shared" si="102"/>
        <v>2.2406463175465174</v>
      </c>
      <c r="K1601" s="2">
        <v>1115.1650500000001</v>
      </c>
      <c r="L1601" s="2">
        <v>940.44601999999998</v>
      </c>
      <c r="M1601" s="3">
        <f t="shared" si="103"/>
        <v>-0.15667548942643073</v>
      </c>
    </row>
    <row r="1602" spans="1:13" x14ac:dyDescent="0.2">
      <c r="A1602" s="1" t="s">
        <v>7</v>
      </c>
      <c r="B1602" s="1" t="s">
        <v>99</v>
      </c>
      <c r="C1602" s="2">
        <v>0</v>
      </c>
      <c r="D1602" s="2">
        <v>1.34413</v>
      </c>
      <c r="E1602" s="3" t="str">
        <f t="shared" si="100"/>
        <v/>
      </c>
      <c r="F1602" s="2">
        <v>5.7576099999999997</v>
      </c>
      <c r="G1602" s="2">
        <v>4.0741800000000001</v>
      </c>
      <c r="H1602" s="3">
        <f t="shared" si="101"/>
        <v>-0.29238347161408984</v>
      </c>
      <c r="I1602" s="2">
        <v>1</v>
      </c>
      <c r="J1602" s="3">
        <f t="shared" si="102"/>
        <v>3.0741800000000001</v>
      </c>
      <c r="K1602" s="2">
        <v>37.180759999999999</v>
      </c>
      <c r="L1602" s="2">
        <v>262.22113999999999</v>
      </c>
      <c r="M1602" s="3">
        <f t="shared" si="103"/>
        <v>6.0526030129561637</v>
      </c>
    </row>
    <row r="1603" spans="1:13" x14ac:dyDescent="0.2">
      <c r="A1603" s="1" t="s">
        <v>8</v>
      </c>
      <c r="B1603" s="1" t="s">
        <v>99</v>
      </c>
      <c r="C1603" s="2">
        <v>0</v>
      </c>
      <c r="D1603" s="2">
        <v>2.6929999999999999E-2</v>
      </c>
      <c r="E1603" s="3" t="str">
        <f t="shared" si="100"/>
        <v/>
      </c>
      <c r="F1603" s="2">
        <v>0.14527999999999999</v>
      </c>
      <c r="G1603" s="2">
        <v>2.6929999999999999E-2</v>
      </c>
      <c r="H1603" s="3">
        <f t="shared" si="101"/>
        <v>-0.81463381057268724</v>
      </c>
      <c r="I1603" s="2">
        <v>1.779E-2</v>
      </c>
      <c r="J1603" s="3">
        <f t="shared" si="102"/>
        <v>0.51377178189994366</v>
      </c>
      <c r="K1603" s="2">
        <v>9.8966100000000008</v>
      </c>
      <c r="L1603" s="2">
        <v>3.73732</v>
      </c>
      <c r="M1603" s="3">
        <f t="shared" si="103"/>
        <v>-0.62236361744071966</v>
      </c>
    </row>
    <row r="1604" spans="1:13" x14ac:dyDescent="0.2">
      <c r="A1604" s="1" t="s">
        <v>110</v>
      </c>
      <c r="B1604" s="1" t="s">
        <v>99</v>
      </c>
      <c r="C1604" s="2">
        <v>43.9</v>
      </c>
      <c r="D1604" s="2">
        <v>76.254900000000006</v>
      </c>
      <c r="E1604" s="3">
        <f t="shared" si="100"/>
        <v>0.73701366742596841</v>
      </c>
      <c r="F1604" s="2">
        <v>1289.10519</v>
      </c>
      <c r="G1604" s="2">
        <v>2620.21587</v>
      </c>
      <c r="H1604" s="3">
        <f t="shared" si="101"/>
        <v>1.0325849979705692</v>
      </c>
      <c r="I1604" s="2">
        <v>1178.2577699999999</v>
      </c>
      <c r="J1604" s="3">
        <f t="shared" si="102"/>
        <v>1.2238052968664066</v>
      </c>
      <c r="K1604" s="2">
        <v>10615.02036</v>
      </c>
      <c r="L1604" s="2">
        <v>15308.080099999999</v>
      </c>
      <c r="M1604" s="3">
        <f t="shared" si="103"/>
        <v>0.44211500127541892</v>
      </c>
    </row>
    <row r="1605" spans="1:13" x14ac:dyDescent="0.2">
      <c r="A1605" s="1" t="s">
        <v>9</v>
      </c>
      <c r="B1605" s="1" t="s">
        <v>99</v>
      </c>
      <c r="C1605" s="2">
        <v>0</v>
      </c>
      <c r="D1605" s="2">
        <v>0</v>
      </c>
      <c r="E1605" s="3" t="str">
        <f t="shared" si="100"/>
        <v/>
      </c>
      <c r="F1605" s="2">
        <v>0</v>
      </c>
      <c r="G1605" s="2">
        <v>0</v>
      </c>
      <c r="H1605" s="3" t="str">
        <f t="shared" si="101"/>
        <v/>
      </c>
      <c r="I1605" s="2">
        <v>0</v>
      </c>
      <c r="J1605" s="3" t="str">
        <f t="shared" si="102"/>
        <v/>
      </c>
      <c r="K1605" s="2">
        <v>0.55030000000000001</v>
      </c>
      <c r="L1605" s="2">
        <v>0</v>
      </c>
      <c r="M1605" s="3">
        <f t="shared" si="103"/>
        <v>-1</v>
      </c>
    </row>
    <row r="1606" spans="1:13" x14ac:dyDescent="0.2">
      <c r="A1606" s="1" t="s">
        <v>11</v>
      </c>
      <c r="B1606" s="1" t="s">
        <v>99</v>
      </c>
      <c r="C1606" s="2">
        <v>0</v>
      </c>
      <c r="D1606" s="2">
        <v>0.24772</v>
      </c>
      <c r="E1606" s="3" t="str">
        <f t="shared" si="100"/>
        <v/>
      </c>
      <c r="F1606" s="2">
        <v>6.2260000000000003E-2</v>
      </c>
      <c r="G1606" s="2">
        <v>3.3073199999999998</v>
      </c>
      <c r="H1606" s="3">
        <f t="shared" si="101"/>
        <v>52.121105043366519</v>
      </c>
      <c r="I1606" s="2">
        <v>4.5662799999999999</v>
      </c>
      <c r="J1606" s="3">
        <f t="shared" si="102"/>
        <v>-0.27570801615319251</v>
      </c>
      <c r="K1606" s="2">
        <v>45.790469999999999</v>
      </c>
      <c r="L1606" s="2">
        <v>14.922940000000001</v>
      </c>
      <c r="M1606" s="3">
        <f t="shared" si="103"/>
        <v>-0.67410380369539769</v>
      </c>
    </row>
    <row r="1607" spans="1:13" x14ac:dyDescent="0.2">
      <c r="A1607" s="1" t="s">
        <v>12</v>
      </c>
      <c r="B1607" s="1" t="s">
        <v>99</v>
      </c>
      <c r="C1607" s="2">
        <v>0</v>
      </c>
      <c r="D1607" s="2">
        <v>2.334E-2</v>
      </c>
      <c r="E1607" s="3" t="str">
        <f t="shared" si="100"/>
        <v/>
      </c>
      <c r="F1607" s="2">
        <v>182.96037999999999</v>
      </c>
      <c r="G1607" s="2">
        <v>174.07697999999999</v>
      </c>
      <c r="H1607" s="3">
        <f t="shared" si="101"/>
        <v>-4.8553681403591287E-2</v>
      </c>
      <c r="I1607" s="2">
        <v>143.15606</v>
      </c>
      <c r="J1607" s="3">
        <f t="shared" si="102"/>
        <v>0.21599448881172045</v>
      </c>
      <c r="K1607" s="2">
        <v>1081.3993700000001</v>
      </c>
      <c r="L1607" s="2">
        <v>2508.8037599999998</v>
      </c>
      <c r="M1607" s="3">
        <f t="shared" si="103"/>
        <v>1.3199604416266673</v>
      </c>
    </row>
    <row r="1608" spans="1:13" x14ac:dyDescent="0.2">
      <c r="A1608" s="1" t="s">
        <v>13</v>
      </c>
      <c r="B1608" s="1" t="s">
        <v>99</v>
      </c>
      <c r="C1608" s="2">
        <v>74.695800000000006</v>
      </c>
      <c r="D1608" s="2">
        <v>0.95926999999999996</v>
      </c>
      <c r="E1608" s="3">
        <f t="shared" si="100"/>
        <v>-0.98715764474040035</v>
      </c>
      <c r="F1608" s="2">
        <v>645.58353</v>
      </c>
      <c r="G1608" s="2">
        <v>472.32682999999997</v>
      </c>
      <c r="H1608" s="3">
        <f t="shared" si="101"/>
        <v>-0.26837224301555529</v>
      </c>
      <c r="I1608" s="2">
        <v>298.52958999999998</v>
      </c>
      <c r="J1608" s="3">
        <f t="shared" si="102"/>
        <v>0.58217759921219203</v>
      </c>
      <c r="K1608" s="2">
        <v>4007.5763499999998</v>
      </c>
      <c r="L1608" s="2">
        <v>2820.4566799999998</v>
      </c>
      <c r="M1608" s="3">
        <f t="shared" si="103"/>
        <v>-0.2962188530731299</v>
      </c>
    </row>
    <row r="1609" spans="1:13" x14ac:dyDescent="0.2">
      <c r="A1609" s="1" t="s">
        <v>14</v>
      </c>
      <c r="B1609" s="1" t="s">
        <v>99</v>
      </c>
      <c r="C1609" s="2">
        <v>28.585470000000001</v>
      </c>
      <c r="D1609" s="2">
        <v>40.086170000000003</v>
      </c>
      <c r="E1609" s="3">
        <f t="shared" si="100"/>
        <v>0.40232677650568638</v>
      </c>
      <c r="F1609" s="2">
        <v>1040.80711</v>
      </c>
      <c r="G1609" s="2">
        <v>1338.5533499999999</v>
      </c>
      <c r="H1609" s="3">
        <f t="shared" si="101"/>
        <v>0.28607245006233661</v>
      </c>
      <c r="I1609" s="2">
        <v>459.09320000000002</v>
      </c>
      <c r="J1609" s="3">
        <f t="shared" si="102"/>
        <v>1.9156462130129563</v>
      </c>
      <c r="K1609" s="2">
        <v>9321.7989600000001</v>
      </c>
      <c r="L1609" s="2">
        <v>7928.5324799999999</v>
      </c>
      <c r="M1609" s="3">
        <f t="shared" si="103"/>
        <v>-0.1494632619710563</v>
      </c>
    </row>
    <row r="1610" spans="1:13" x14ac:dyDescent="0.2">
      <c r="A1610" s="1" t="s">
        <v>15</v>
      </c>
      <c r="B1610" s="1" t="s">
        <v>99</v>
      </c>
      <c r="C1610" s="2">
        <v>10.23964</v>
      </c>
      <c r="D1610" s="2">
        <v>94.347700000000003</v>
      </c>
      <c r="E1610" s="3">
        <f t="shared" si="100"/>
        <v>8.2139665066349998</v>
      </c>
      <c r="F1610" s="2">
        <v>747.51549999999997</v>
      </c>
      <c r="G1610" s="2">
        <v>601.21397000000002</v>
      </c>
      <c r="H1610" s="3">
        <f t="shared" si="101"/>
        <v>-0.19571705202099487</v>
      </c>
      <c r="I1610" s="2">
        <v>457.76976000000002</v>
      </c>
      <c r="J1610" s="3">
        <f t="shared" si="102"/>
        <v>0.31335449069418653</v>
      </c>
      <c r="K1610" s="2">
        <v>4695.4691899999998</v>
      </c>
      <c r="L1610" s="2">
        <v>4406.6396400000003</v>
      </c>
      <c r="M1610" s="3">
        <f t="shared" si="103"/>
        <v>-6.1512393823203726E-2</v>
      </c>
    </row>
    <row r="1611" spans="1:13" x14ac:dyDescent="0.2">
      <c r="A1611" s="1" t="s">
        <v>16</v>
      </c>
      <c r="B1611" s="1" t="s">
        <v>99</v>
      </c>
      <c r="C1611" s="2">
        <v>0</v>
      </c>
      <c r="D1611" s="2">
        <v>1.70529</v>
      </c>
      <c r="E1611" s="3" t="str">
        <f t="shared" si="100"/>
        <v/>
      </c>
      <c r="F1611" s="2">
        <v>0</v>
      </c>
      <c r="G1611" s="2">
        <v>1.7189700000000001</v>
      </c>
      <c r="H1611" s="3" t="str">
        <f t="shared" si="101"/>
        <v/>
      </c>
      <c r="I1611" s="2">
        <v>0</v>
      </c>
      <c r="J1611" s="3" t="str">
        <f t="shared" si="102"/>
        <v/>
      </c>
      <c r="K1611" s="2">
        <v>7.6963600000000003</v>
      </c>
      <c r="L1611" s="2">
        <v>217.86224999999999</v>
      </c>
      <c r="M1611" s="3">
        <f t="shared" si="103"/>
        <v>27.307180277429847</v>
      </c>
    </row>
    <row r="1612" spans="1:13" x14ac:dyDescent="0.2">
      <c r="A1612" s="1" t="s">
        <v>17</v>
      </c>
      <c r="B1612" s="1" t="s">
        <v>99</v>
      </c>
      <c r="C1612" s="2">
        <v>0</v>
      </c>
      <c r="D1612" s="2">
        <v>0</v>
      </c>
      <c r="E1612" s="3" t="str">
        <f t="shared" si="100"/>
        <v/>
      </c>
      <c r="F1612" s="2">
        <v>11.13331</v>
      </c>
      <c r="G1612" s="2">
        <v>97.431790000000007</v>
      </c>
      <c r="H1612" s="3">
        <f t="shared" si="101"/>
        <v>7.7513767244422382</v>
      </c>
      <c r="I1612" s="2">
        <v>16.109549999999999</v>
      </c>
      <c r="J1612" s="3">
        <f t="shared" si="102"/>
        <v>5.048076451545823</v>
      </c>
      <c r="K1612" s="2">
        <v>193.82138</v>
      </c>
      <c r="L1612" s="2">
        <v>131.88441</v>
      </c>
      <c r="M1612" s="3">
        <f t="shared" si="103"/>
        <v>-0.3195569549654429</v>
      </c>
    </row>
    <row r="1613" spans="1:13" x14ac:dyDescent="0.2">
      <c r="A1613" s="1" t="s">
        <v>18</v>
      </c>
      <c r="B1613" s="1" t="s">
        <v>99</v>
      </c>
      <c r="C1613" s="2">
        <v>85.921189999999996</v>
      </c>
      <c r="D1613" s="2">
        <v>145.7817</v>
      </c>
      <c r="E1613" s="3">
        <f t="shared" si="100"/>
        <v>0.6966908861481087</v>
      </c>
      <c r="F1613" s="2">
        <v>1356.90741</v>
      </c>
      <c r="G1613" s="2">
        <v>1196.97389</v>
      </c>
      <c r="H1613" s="3">
        <f t="shared" si="101"/>
        <v>-0.11786619987578961</v>
      </c>
      <c r="I1613" s="2">
        <v>809.85271</v>
      </c>
      <c r="J1613" s="3">
        <f t="shared" si="102"/>
        <v>0.47801430460114158</v>
      </c>
      <c r="K1613" s="2">
        <v>9731.1071599999996</v>
      </c>
      <c r="L1613" s="2">
        <v>10600.59318</v>
      </c>
      <c r="M1613" s="3">
        <f t="shared" si="103"/>
        <v>8.9351191565749888E-2</v>
      </c>
    </row>
    <row r="1614" spans="1:13" x14ac:dyDescent="0.2">
      <c r="A1614" s="1" t="s">
        <v>19</v>
      </c>
      <c r="B1614" s="1" t="s">
        <v>99</v>
      </c>
      <c r="C1614" s="2">
        <v>0</v>
      </c>
      <c r="D1614" s="2">
        <v>2.40042</v>
      </c>
      <c r="E1614" s="3" t="str">
        <f t="shared" si="100"/>
        <v/>
      </c>
      <c r="F1614" s="2">
        <v>29.658799999999999</v>
      </c>
      <c r="G1614" s="2">
        <v>13.21012</v>
      </c>
      <c r="H1614" s="3">
        <f t="shared" si="101"/>
        <v>-0.55459694930341086</v>
      </c>
      <c r="I1614" s="2">
        <v>2.8603999999999998</v>
      </c>
      <c r="J1614" s="3">
        <f t="shared" si="102"/>
        <v>3.6182771640330023</v>
      </c>
      <c r="K1614" s="2">
        <v>328.86730999999997</v>
      </c>
      <c r="L1614" s="2">
        <v>323.07132999999999</v>
      </c>
      <c r="M1614" s="3">
        <f t="shared" si="103"/>
        <v>-1.7624068503494628E-2</v>
      </c>
    </row>
    <row r="1615" spans="1:13" x14ac:dyDescent="0.2">
      <c r="A1615" s="1" t="s">
        <v>20</v>
      </c>
      <c r="B1615" s="1" t="s">
        <v>99</v>
      </c>
      <c r="C1615" s="2">
        <v>72.650980000000004</v>
      </c>
      <c r="D1615" s="2">
        <v>0.64710000000000001</v>
      </c>
      <c r="E1615" s="3">
        <f t="shared" si="100"/>
        <v>-0.99109303136723004</v>
      </c>
      <c r="F1615" s="2">
        <v>1470.4148299999999</v>
      </c>
      <c r="G1615" s="2">
        <v>1393.5308299999999</v>
      </c>
      <c r="H1615" s="3">
        <f t="shared" si="101"/>
        <v>-5.2287285486640522E-2</v>
      </c>
      <c r="I1615" s="2">
        <v>943.43844999999999</v>
      </c>
      <c r="J1615" s="3">
        <f t="shared" si="102"/>
        <v>0.47707657028394368</v>
      </c>
      <c r="K1615" s="2">
        <v>6279.7799299999997</v>
      </c>
      <c r="L1615" s="2">
        <v>6633.13328</v>
      </c>
      <c r="M1615" s="3">
        <f t="shared" si="103"/>
        <v>5.6268428820562155E-2</v>
      </c>
    </row>
    <row r="1616" spans="1:13" x14ac:dyDescent="0.2">
      <c r="A1616" s="1" t="s">
        <v>21</v>
      </c>
      <c r="B1616" s="1" t="s">
        <v>99</v>
      </c>
      <c r="C1616" s="2">
        <v>0</v>
      </c>
      <c r="D1616" s="2">
        <v>0</v>
      </c>
      <c r="E1616" s="3" t="str">
        <f t="shared" ref="E1616:E1676" si="104">IF(C1616=0,"",(D1616/C1616-1))</f>
        <v/>
      </c>
      <c r="F1616" s="2">
        <v>0</v>
      </c>
      <c r="G1616" s="2">
        <v>0</v>
      </c>
      <c r="H1616" s="3" t="str">
        <f t="shared" ref="H1616:H1676" si="105">IF(F1616=0,"",(G1616/F1616-1))</f>
        <v/>
      </c>
      <c r="I1616" s="2">
        <v>0</v>
      </c>
      <c r="J1616" s="3" t="str">
        <f t="shared" ref="J1616:J1676" si="106">IF(I1616=0,"",(G1616/I1616-1))</f>
        <v/>
      </c>
      <c r="K1616" s="2">
        <v>296.01134999999999</v>
      </c>
      <c r="L1616" s="2">
        <v>1.7000000000000001E-4</v>
      </c>
      <c r="M1616" s="3">
        <f t="shared" ref="M1616:M1676" si="107">IF(K1616=0,"",(L1616/K1616-1))</f>
        <v>-0.99999942569769706</v>
      </c>
    </row>
    <row r="1617" spans="1:13" x14ac:dyDescent="0.2">
      <c r="A1617" s="1" t="s">
        <v>22</v>
      </c>
      <c r="B1617" s="1" t="s">
        <v>99</v>
      </c>
      <c r="C1617" s="2">
        <v>0</v>
      </c>
      <c r="D1617" s="2">
        <v>55.690060000000003</v>
      </c>
      <c r="E1617" s="3" t="str">
        <f t="shared" si="104"/>
        <v/>
      </c>
      <c r="F1617" s="2">
        <v>236.66927999999999</v>
      </c>
      <c r="G1617" s="2">
        <v>432.22109</v>
      </c>
      <c r="H1617" s="3">
        <f t="shared" si="105"/>
        <v>0.82626612968104696</v>
      </c>
      <c r="I1617" s="2">
        <v>415.52990999999997</v>
      </c>
      <c r="J1617" s="3">
        <f t="shared" si="106"/>
        <v>4.0168420126483806E-2</v>
      </c>
      <c r="K1617" s="2">
        <v>3492.58482</v>
      </c>
      <c r="L1617" s="2">
        <v>5539.0662899999998</v>
      </c>
      <c r="M1617" s="3">
        <f t="shared" si="107"/>
        <v>0.58595039933776039</v>
      </c>
    </row>
    <row r="1618" spans="1:13" x14ac:dyDescent="0.2">
      <c r="A1618" s="1" t="s">
        <v>23</v>
      </c>
      <c r="B1618" s="1" t="s">
        <v>99</v>
      </c>
      <c r="C1618" s="2">
        <v>0</v>
      </c>
      <c r="D1618" s="2">
        <v>0</v>
      </c>
      <c r="E1618" s="3" t="str">
        <f t="shared" si="104"/>
        <v/>
      </c>
      <c r="F1618" s="2">
        <v>0</v>
      </c>
      <c r="G1618" s="2">
        <v>5</v>
      </c>
      <c r="H1618" s="3" t="str">
        <f t="shared" si="105"/>
        <v/>
      </c>
      <c r="I1618" s="2">
        <v>0</v>
      </c>
      <c r="J1618" s="3" t="str">
        <f t="shared" si="106"/>
        <v/>
      </c>
      <c r="K1618" s="2">
        <v>141.92498000000001</v>
      </c>
      <c r="L1618" s="2">
        <v>32.5</v>
      </c>
      <c r="M1618" s="3">
        <f t="shared" si="107"/>
        <v>-0.77100578065961334</v>
      </c>
    </row>
    <row r="1619" spans="1:13" x14ac:dyDescent="0.2">
      <c r="A1619" s="1" t="s">
        <v>24</v>
      </c>
      <c r="B1619" s="1" t="s">
        <v>99</v>
      </c>
      <c r="C1619" s="2">
        <v>0</v>
      </c>
      <c r="D1619" s="2">
        <v>0</v>
      </c>
      <c r="E1619" s="3" t="str">
        <f t="shared" si="104"/>
        <v/>
      </c>
      <c r="F1619" s="2">
        <v>0</v>
      </c>
      <c r="G1619" s="2">
        <v>0</v>
      </c>
      <c r="H1619" s="3" t="str">
        <f t="shared" si="105"/>
        <v/>
      </c>
      <c r="I1619" s="2">
        <v>0</v>
      </c>
      <c r="J1619" s="3" t="str">
        <f t="shared" si="106"/>
        <v/>
      </c>
      <c r="K1619" s="2">
        <v>110.99811</v>
      </c>
      <c r="L1619" s="2">
        <v>127.5</v>
      </c>
      <c r="M1619" s="3">
        <f t="shared" si="107"/>
        <v>0.14866820705325523</v>
      </c>
    </row>
    <row r="1620" spans="1:13" x14ac:dyDescent="0.2">
      <c r="A1620" s="1" t="s">
        <v>25</v>
      </c>
      <c r="B1620" s="1" t="s">
        <v>99</v>
      </c>
      <c r="C1620" s="2">
        <v>0</v>
      </c>
      <c r="D1620" s="2">
        <v>0</v>
      </c>
      <c r="E1620" s="3" t="str">
        <f t="shared" si="104"/>
        <v/>
      </c>
      <c r="F1620" s="2">
        <v>495.56357000000003</v>
      </c>
      <c r="G1620" s="2">
        <v>873.79726000000005</v>
      </c>
      <c r="H1620" s="3">
        <f t="shared" si="105"/>
        <v>0.76323949720517192</v>
      </c>
      <c r="I1620" s="2">
        <v>234.82264000000001</v>
      </c>
      <c r="J1620" s="3">
        <f t="shared" si="106"/>
        <v>2.7210946099575408</v>
      </c>
      <c r="K1620" s="2">
        <v>14988.539849999999</v>
      </c>
      <c r="L1620" s="2">
        <v>8018.9036999999998</v>
      </c>
      <c r="M1620" s="3">
        <f t="shared" si="107"/>
        <v>-0.46499767287205096</v>
      </c>
    </row>
    <row r="1621" spans="1:13" x14ac:dyDescent="0.2">
      <c r="A1621" s="1" t="s">
        <v>27</v>
      </c>
      <c r="B1621" s="1" t="s">
        <v>99</v>
      </c>
      <c r="C1621" s="2">
        <v>28.529119999999999</v>
      </c>
      <c r="D1621" s="2">
        <v>0</v>
      </c>
      <c r="E1621" s="3">
        <f t="shared" si="104"/>
        <v>-1</v>
      </c>
      <c r="F1621" s="2">
        <v>876.97338000000002</v>
      </c>
      <c r="G1621" s="2">
        <v>36.596550000000001</v>
      </c>
      <c r="H1621" s="3">
        <f t="shared" si="105"/>
        <v>-0.95826948589933258</v>
      </c>
      <c r="I1621" s="2">
        <v>118.83978999999999</v>
      </c>
      <c r="J1621" s="3">
        <f t="shared" si="106"/>
        <v>-0.69205137437553532</v>
      </c>
      <c r="K1621" s="2">
        <v>13119.81</v>
      </c>
      <c r="L1621" s="2">
        <v>1283.7369900000001</v>
      </c>
      <c r="M1621" s="3">
        <f t="shared" si="107"/>
        <v>-0.9021527758405038</v>
      </c>
    </row>
    <row r="1622" spans="1:13" x14ac:dyDescent="0.2">
      <c r="A1622" s="1" t="s">
        <v>28</v>
      </c>
      <c r="B1622" s="1" t="s">
        <v>99</v>
      </c>
      <c r="C1622" s="2">
        <v>0</v>
      </c>
      <c r="D1622" s="2">
        <v>0</v>
      </c>
      <c r="E1622" s="3" t="str">
        <f t="shared" si="104"/>
        <v/>
      </c>
      <c r="F1622" s="2">
        <v>0</v>
      </c>
      <c r="G1622" s="2">
        <v>0</v>
      </c>
      <c r="H1622" s="3" t="str">
        <f t="shared" si="105"/>
        <v/>
      </c>
      <c r="I1622" s="2">
        <v>0</v>
      </c>
      <c r="J1622" s="3" t="str">
        <f t="shared" si="106"/>
        <v/>
      </c>
      <c r="K1622" s="2">
        <v>0</v>
      </c>
      <c r="L1622" s="2">
        <v>26.52</v>
      </c>
      <c r="M1622" s="3" t="str">
        <f t="shared" si="107"/>
        <v/>
      </c>
    </row>
    <row r="1623" spans="1:13" x14ac:dyDescent="0.2">
      <c r="A1623" s="6" t="s">
        <v>29</v>
      </c>
      <c r="B1623" s="6" t="s">
        <v>99</v>
      </c>
      <c r="C1623" s="5">
        <v>547.69949999999994</v>
      </c>
      <c r="D1623" s="5">
        <v>589.88453000000004</v>
      </c>
      <c r="E1623" s="4">
        <f t="shared" si="104"/>
        <v>7.7022217475093635E-2</v>
      </c>
      <c r="F1623" s="5">
        <v>10079.300289999999</v>
      </c>
      <c r="G1623" s="5">
        <v>11204.48029</v>
      </c>
      <c r="H1623" s="4">
        <f t="shared" si="105"/>
        <v>0.11163274906258391</v>
      </c>
      <c r="I1623" s="5">
        <v>5939.5797599999996</v>
      </c>
      <c r="J1623" s="4">
        <f t="shared" si="106"/>
        <v>0.88640960181331074</v>
      </c>
      <c r="K1623" s="5">
        <v>87946.469010000001</v>
      </c>
      <c r="L1623" s="5">
        <v>73769.881810000006</v>
      </c>
      <c r="M1623" s="4">
        <f t="shared" si="107"/>
        <v>-0.16119563820564575</v>
      </c>
    </row>
    <row r="1624" spans="1:13" x14ac:dyDescent="0.2">
      <c r="A1624" s="1" t="s">
        <v>3</v>
      </c>
      <c r="B1624" s="1" t="s">
        <v>100</v>
      </c>
      <c r="C1624" s="2">
        <v>442.21195999999998</v>
      </c>
      <c r="D1624" s="2">
        <v>279.09624000000002</v>
      </c>
      <c r="E1624" s="3">
        <f t="shared" si="104"/>
        <v>-0.36886320306669218</v>
      </c>
      <c r="F1624" s="2">
        <v>8150.4301400000004</v>
      </c>
      <c r="G1624" s="2">
        <v>3751.4497299999998</v>
      </c>
      <c r="H1624" s="3">
        <f t="shared" si="105"/>
        <v>-0.53972371205429415</v>
      </c>
      <c r="I1624" s="2">
        <v>4224.00414</v>
      </c>
      <c r="J1624" s="3">
        <f t="shared" si="106"/>
        <v>-0.11187356696104001</v>
      </c>
      <c r="K1624" s="2">
        <v>53666.755669999999</v>
      </c>
      <c r="L1624" s="2">
        <v>24802.53513</v>
      </c>
      <c r="M1624" s="3">
        <f t="shared" si="107"/>
        <v>-0.53784172677565545</v>
      </c>
    </row>
    <row r="1625" spans="1:13" x14ac:dyDescent="0.2">
      <c r="A1625" s="1" t="s">
        <v>5</v>
      </c>
      <c r="B1625" s="1" t="s">
        <v>100</v>
      </c>
      <c r="C1625" s="2">
        <v>34.317999999999998</v>
      </c>
      <c r="D1625" s="2">
        <v>23.144400000000001</v>
      </c>
      <c r="E1625" s="3">
        <f t="shared" si="104"/>
        <v>-0.3255900693513607</v>
      </c>
      <c r="F1625" s="2">
        <v>1894.3033600000001</v>
      </c>
      <c r="G1625" s="2">
        <v>1973.2954500000001</v>
      </c>
      <c r="H1625" s="3">
        <f t="shared" si="105"/>
        <v>4.1699809897396856E-2</v>
      </c>
      <c r="I1625" s="2">
        <v>1387.1774700000001</v>
      </c>
      <c r="J1625" s="3">
        <f t="shared" si="106"/>
        <v>0.42252559075948648</v>
      </c>
      <c r="K1625" s="2">
        <v>10285.200269999999</v>
      </c>
      <c r="L1625" s="2">
        <v>10420.32078</v>
      </c>
      <c r="M1625" s="3">
        <f t="shared" si="107"/>
        <v>1.3137372773782685E-2</v>
      </c>
    </row>
    <row r="1626" spans="1:13" x14ac:dyDescent="0.2">
      <c r="A1626" s="1" t="s">
        <v>6</v>
      </c>
      <c r="B1626" s="1" t="s">
        <v>100</v>
      </c>
      <c r="C1626" s="2">
        <v>0</v>
      </c>
      <c r="D1626" s="2">
        <v>0</v>
      </c>
      <c r="E1626" s="3" t="str">
        <f t="shared" si="104"/>
        <v/>
      </c>
      <c r="F1626" s="2">
        <v>64.925150000000002</v>
      </c>
      <c r="G1626" s="2">
        <v>82.047290000000004</v>
      </c>
      <c r="H1626" s="3">
        <f t="shared" si="105"/>
        <v>0.26372122359363059</v>
      </c>
      <c r="I1626" s="2">
        <v>48.925040000000003</v>
      </c>
      <c r="J1626" s="3">
        <f t="shared" si="106"/>
        <v>0.67699995748598263</v>
      </c>
      <c r="K1626" s="2">
        <v>1553.2748099999999</v>
      </c>
      <c r="L1626" s="2">
        <v>921.27413000000001</v>
      </c>
      <c r="M1626" s="3">
        <f t="shared" si="107"/>
        <v>-0.40688272025733807</v>
      </c>
    </row>
    <row r="1627" spans="1:13" x14ac:dyDescent="0.2">
      <c r="A1627" s="1" t="s">
        <v>7</v>
      </c>
      <c r="B1627" s="1" t="s">
        <v>100</v>
      </c>
      <c r="C1627" s="2">
        <v>0</v>
      </c>
      <c r="D1627" s="2">
        <v>22.858499999999999</v>
      </c>
      <c r="E1627" s="3" t="str">
        <f t="shared" si="104"/>
        <v/>
      </c>
      <c r="F1627" s="2">
        <v>439.05320999999998</v>
      </c>
      <c r="G1627" s="2">
        <v>531.90660000000003</v>
      </c>
      <c r="H1627" s="3">
        <f t="shared" si="105"/>
        <v>0.21148550536733368</v>
      </c>
      <c r="I1627" s="2">
        <v>142.47447</v>
      </c>
      <c r="J1627" s="3">
        <f t="shared" si="106"/>
        <v>2.733346753281483</v>
      </c>
      <c r="K1627" s="2">
        <v>4627.4964799999998</v>
      </c>
      <c r="L1627" s="2">
        <v>3280.3334799999998</v>
      </c>
      <c r="M1627" s="3">
        <f t="shared" si="107"/>
        <v>-0.29112134516415666</v>
      </c>
    </row>
    <row r="1628" spans="1:13" x14ac:dyDescent="0.2">
      <c r="A1628" s="1" t="s">
        <v>8</v>
      </c>
      <c r="B1628" s="1" t="s">
        <v>100</v>
      </c>
      <c r="C1628" s="2">
        <v>0</v>
      </c>
      <c r="D1628" s="2">
        <v>0</v>
      </c>
      <c r="E1628" s="3" t="str">
        <f t="shared" si="104"/>
        <v/>
      </c>
      <c r="F1628" s="2">
        <v>66.465419999999995</v>
      </c>
      <c r="G1628" s="2">
        <v>53.471440000000001</v>
      </c>
      <c r="H1628" s="3">
        <f t="shared" si="105"/>
        <v>-0.19549985541353676</v>
      </c>
      <c r="I1628" s="2">
        <v>27.670780000000001</v>
      </c>
      <c r="J1628" s="3">
        <f t="shared" si="106"/>
        <v>0.93241534933240056</v>
      </c>
      <c r="K1628" s="2">
        <v>333.05423999999999</v>
      </c>
      <c r="L1628" s="2">
        <v>191.49102999999999</v>
      </c>
      <c r="M1628" s="3">
        <f t="shared" si="107"/>
        <v>-0.42504551210637642</v>
      </c>
    </row>
    <row r="1629" spans="1:13" x14ac:dyDescent="0.2">
      <c r="A1629" s="1" t="s">
        <v>110</v>
      </c>
      <c r="B1629" s="1" t="s">
        <v>100</v>
      </c>
      <c r="C1629" s="2">
        <v>0</v>
      </c>
      <c r="D1629" s="2">
        <v>2.31271</v>
      </c>
      <c r="E1629" s="3" t="str">
        <f t="shared" si="104"/>
        <v/>
      </c>
      <c r="F1629" s="2">
        <v>366.08022</v>
      </c>
      <c r="G1629" s="2">
        <v>593.45889</v>
      </c>
      <c r="H1629" s="3">
        <f t="shared" si="105"/>
        <v>0.6211170600804381</v>
      </c>
      <c r="I1629" s="2">
        <v>339.54376000000002</v>
      </c>
      <c r="J1629" s="3">
        <f t="shared" si="106"/>
        <v>0.74781268252433786</v>
      </c>
      <c r="K1629" s="2">
        <v>1836.53838</v>
      </c>
      <c r="L1629" s="2">
        <v>3273.9906000000001</v>
      </c>
      <c r="M1629" s="3">
        <f t="shared" si="107"/>
        <v>0.78269653150401353</v>
      </c>
    </row>
    <row r="1630" spans="1:13" x14ac:dyDescent="0.2">
      <c r="A1630" s="1" t="s">
        <v>9</v>
      </c>
      <c r="B1630" s="1" t="s">
        <v>100</v>
      </c>
      <c r="C1630" s="2">
        <v>0</v>
      </c>
      <c r="D1630" s="2">
        <v>0</v>
      </c>
      <c r="E1630" s="3" t="str">
        <f t="shared" si="104"/>
        <v/>
      </c>
      <c r="F1630" s="2">
        <v>0</v>
      </c>
      <c r="G1630" s="2">
        <v>0</v>
      </c>
      <c r="H1630" s="3" t="str">
        <f t="shared" si="105"/>
        <v/>
      </c>
      <c r="I1630" s="2">
        <v>0</v>
      </c>
      <c r="J1630" s="3" t="str">
        <f t="shared" si="106"/>
        <v/>
      </c>
      <c r="K1630" s="2">
        <v>11.66</v>
      </c>
      <c r="L1630" s="2">
        <v>0.35354000000000002</v>
      </c>
      <c r="M1630" s="3">
        <f t="shared" si="107"/>
        <v>-0.96967924528301885</v>
      </c>
    </row>
    <row r="1631" spans="1:13" x14ac:dyDescent="0.2">
      <c r="A1631" s="1" t="s">
        <v>11</v>
      </c>
      <c r="B1631" s="1" t="s">
        <v>100</v>
      </c>
      <c r="C1631" s="2">
        <v>0</v>
      </c>
      <c r="D1631" s="2">
        <v>17.321339999999999</v>
      </c>
      <c r="E1631" s="3" t="str">
        <f t="shared" si="104"/>
        <v/>
      </c>
      <c r="F1631" s="2">
        <v>423.14908000000003</v>
      </c>
      <c r="G1631" s="2">
        <v>482.81475</v>
      </c>
      <c r="H1631" s="3">
        <f t="shared" si="105"/>
        <v>0.14100389867325247</v>
      </c>
      <c r="I1631" s="2">
        <v>213.73478</v>
      </c>
      <c r="J1631" s="3">
        <f t="shared" si="106"/>
        <v>1.2589433034717139</v>
      </c>
      <c r="K1631" s="2">
        <v>2183.2910900000002</v>
      </c>
      <c r="L1631" s="2">
        <v>1494.5744299999999</v>
      </c>
      <c r="M1631" s="3">
        <f t="shared" si="107"/>
        <v>-0.31544884837138243</v>
      </c>
    </row>
    <row r="1632" spans="1:13" x14ac:dyDescent="0.2">
      <c r="A1632" s="1" t="s">
        <v>12</v>
      </c>
      <c r="B1632" s="1" t="s">
        <v>100</v>
      </c>
      <c r="C1632" s="2">
        <v>6.82</v>
      </c>
      <c r="D1632" s="2">
        <v>155.26435000000001</v>
      </c>
      <c r="E1632" s="3">
        <f t="shared" si="104"/>
        <v>21.766033724340176</v>
      </c>
      <c r="F1632" s="2">
        <v>5740.7859600000002</v>
      </c>
      <c r="G1632" s="2">
        <v>5287.0329899999997</v>
      </c>
      <c r="H1632" s="3">
        <f t="shared" si="105"/>
        <v>-7.904021734334099E-2</v>
      </c>
      <c r="I1632" s="2">
        <v>2054.07861</v>
      </c>
      <c r="J1632" s="3">
        <f t="shared" si="106"/>
        <v>1.5739195005784126</v>
      </c>
      <c r="K1632" s="2">
        <v>48570.351320000002</v>
      </c>
      <c r="L1632" s="2">
        <v>29827.85931</v>
      </c>
      <c r="M1632" s="3">
        <f t="shared" si="107"/>
        <v>-0.38588339389429804</v>
      </c>
    </row>
    <row r="1633" spans="1:13" x14ac:dyDescent="0.2">
      <c r="A1633" s="1" t="s">
        <v>13</v>
      </c>
      <c r="B1633" s="1" t="s">
        <v>100</v>
      </c>
      <c r="C1633" s="2">
        <v>80.486230000000006</v>
      </c>
      <c r="D1633" s="2">
        <v>155.01930999999999</v>
      </c>
      <c r="E1633" s="3">
        <f t="shared" si="104"/>
        <v>0.92603517396702495</v>
      </c>
      <c r="F1633" s="2">
        <v>6923.7150300000003</v>
      </c>
      <c r="G1633" s="2">
        <v>6039.8693999999996</v>
      </c>
      <c r="H1633" s="3">
        <f t="shared" si="105"/>
        <v>-0.12765482492713176</v>
      </c>
      <c r="I1633" s="2">
        <v>4426.6627399999998</v>
      </c>
      <c r="J1633" s="3">
        <f t="shared" si="106"/>
        <v>0.36442953862800942</v>
      </c>
      <c r="K1633" s="2">
        <v>52031.57099</v>
      </c>
      <c r="L1633" s="2">
        <v>48253.368849999999</v>
      </c>
      <c r="M1633" s="3">
        <f t="shared" si="107"/>
        <v>-7.2613647216728028E-2</v>
      </c>
    </row>
    <row r="1634" spans="1:13" x14ac:dyDescent="0.2">
      <c r="A1634" s="1" t="s">
        <v>14</v>
      </c>
      <c r="B1634" s="1" t="s">
        <v>100</v>
      </c>
      <c r="C1634" s="2">
        <v>0</v>
      </c>
      <c r="D1634" s="2">
        <v>55.312530000000002</v>
      </c>
      <c r="E1634" s="3" t="str">
        <f t="shared" si="104"/>
        <v/>
      </c>
      <c r="F1634" s="2">
        <v>125.25286</v>
      </c>
      <c r="G1634" s="2">
        <v>474.16998999999998</v>
      </c>
      <c r="H1634" s="3">
        <f t="shared" si="105"/>
        <v>2.7857018993418592</v>
      </c>
      <c r="I1634" s="2">
        <v>90.179509999999993</v>
      </c>
      <c r="J1634" s="3">
        <f t="shared" si="106"/>
        <v>4.2580679358315434</v>
      </c>
      <c r="K1634" s="2">
        <v>2003.8001899999999</v>
      </c>
      <c r="L1634" s="2">
        <v>1724.1858199999999</v>
      </c>
      <c r="M1634" s="3">
        <f t="shared" si="107"/>
        <v>-0.13954204186396446</v>
      </c>
    </row>
    <row r="1635" spans="1:13" x14ac:dyDescent="0.2">
      <c r="A1635" s="1" t="s">
        <v>15</v>
      </c>
      <c r="B1635" s="1" t="s">
        <v>100</v>
      </c>
      <c r="C1635" s="2">
        <v>49.147779999999997</v>
      </c>
      <c r="D1635" s="2">
        <v>110.70544</v>
      </c>
      <c r="E1635" s="3">
        <f t="shared" si="104"/>
        <v>1.2525013337326731</v>
      </c>
      <c r="F1635" s="2">
        <v>3454.99044</v>
      </c>
      <c r="G1635" s="2">
        <v>2959.2019700000001</v>
      </c>
      <c r="H1635" s="3">
        <f t="shared" si="105"/>
        <v>-0.14349923063752379</v>
      </c>
      <c r="I1635" s="2">
        <v>1357.0073400000001</v>
      </c>
      <c r="J1635" s="3">
        <f t="shared" si="106"/>
        <v>1.1806823609369719</v>
      </c>
      <c r="K1635" s="2">
        <v>14645.200559999999</v>
      </c>
      <c r="L1635" s="2">
        <v>12530.171319999999</v>
      </c>
      <c r="M1635" s="3">
        <f t="shared" si="107"/>
        <v>-0.14441790887976746</v>
      </c>
    </row>
    <row r="1636" spans="1:13" x14ac:dyDescent="0.2">
      <c r="A1636" s="1" t="s">
        <v>16</v>
      </c>
      <c r="B1636" s="1" t="s">
        <v>100</v>
      </c>
      <c r="C1636" s="2">
        <v>0</v>
      </c>
      <c r="D1636" s="2">
        <v>0</v>
      </c>
      <c r="E1636" s="3" t="str">
        <f t="shared" si="104"/>
        <v/>
      </c>
      <c r="F1636" s="2">
        <v>0.41499999999999998</v>
      </c>
      <c r="G1636" s="2">
        <v>46.816000000000003</v>
      </c>
      <c r="H1636" s="3">
        <f t="shared" si="105"/>
        <v>111.80963855421687</v>
      </c>
      <c r="I1636" s="2">
        <v>13.1578</v>
      </c>
      <c r="J1636" s="3">
        <f t="shared" si="106"/>
        <v>2.558041617899649</v>
      </c>
      <c r="K1636" s="2">
        <v>6.7474999999999996</v>
      </c>
      <c r="L1636" s="2">
        <v>715.88037999999995</v>
      </c>
      <c r="M1636" s="3">
        <f t="shared" si="107"/>
        <v>105.09564727676917</v>
      </c>
    </row>
    <row r="1637" spans="1:13" x14ac:dyDescent="0.2">
      <c r="A1637" s="1" t="s">
        <v>17</v>
      </c>
      <c r="B1637" s="1" t="s">
        <v>100</v>
      </c>
      <c r="C1637" s="2">
        <v>42.36177</v>
      </c>
      <c r="D1637" s="2">
        <v>27.152259999999998</v>
      </c>
      <c r="E1637" s="3">
        <f t="shared" si="104"/>
        <v>-0.3590385859703219</v>
      </c>
      <c r="F1637" s="2">
        <v>871.87460999999996</v>
      </c>
      <c r="G1637" s="2">
        <v>1119.7845199999999</v>
      </c>
      <c r="H1637" s="3">
        <f t="shared" si="105"/>
        <v>0.28434124260138738</v>
      </c>
      <c r="I1637" s="2">
        <v>911.14013</v>
      </c>
      <c r="J1637" s="3">
        <f t="shared" si="106"/>
        <v>0.22899264682810094</v>
      </c>
      <c r="K1637" s="2">
        <v>4625.9424200000003</v>
      </c>
      <c r="L1637" s="2">
        <v>6663.5121399999998</v>
      </c>
      <c r="M1637" s="3">
        <f t="shared" si="107"/>
        <v>0.44046586295382362</v>
      </c>
    </row>
    <row r="1638" spans="1:13" x14ac:dyDescent="0.2">
      <c r="A1638" s="1" t="s">
        <v>18</v>
      </c>
      <c r="B1638" s="1" t="s">
        <v>100</v>
      </c>
      <c r="C1638" s="2">
        <v>0</v>
      </c>
      <c r="D1638" s="2">
        <v>86.389070000000004</v>
      </c>
      <c r="E1638" s="3" t="str">
        <f t="shared" si="104"/>
        <v/>
      </c>
      <c r="F1638" s="2">
        <v>278.77893</v>
      </c>
      <c r="G1638" s="2">
        <v>994.13698999999997</v>
      </c>
      <c r="H1638" s="3">
        <f t="shared" si="105"/>
        <v>2.5660406258105661</v>
      </c>
      <c r="I1638" s="2">
        <v>382.52812999999998</v>
      </c>
      <c r="J1638" s="3">
        <f t="shared" si="106"/>
        <v>1.5988598276419568</v>
      </c>
      <c r="K1638" s="2">
        <v>1375.1846700000001</v>
      </c>
      <c r="L1638" s="2">
        <v>4527.91291</v>
      </c>
      <c r="M1638" s="3">
        <f t="shared" si="107"/>
        <v>2.292585358735856</v>
      </c>
    </row>
    <row r="1639" spans="1:13" x14ac:dyDescent="0.2">
      <c r="A1639" s="1" t="s">
        <v>19</v>
      </c>
      <c r="B1639" s="1" t="s">
        <v>100</v>
      </c>
      <c r="C1639" s="2">
        <v>0</v>
      </c>
      <c r="D1639" s="2">
        <v>0</v>
      </c>
      <c r="E1639" s="3" t="str">
        <f t="shared" si="104"/>
        <v/>
      </c>
      <c r="F1639" s="2">
        <v>4.4400000000000002E-2</v>
      </c>
      <c r="G1639" s="2">
        <v>6.9491800000000001</v>
      </c>
      <c r="H1639" s="3">
        <f t="shared" si="105"/>
        <v>155.51306306306307</v>
      </c>
      <c r="I1639" s="2">
        <v>41.604900000000001</v>
      </c>
      <c r="J1639" s="3">
        <f t="shared" si="106"/>
        <v>-0.83297207780814275</v>
      </c>
      <c r="K1639" s="2">
        <v>308.62544000000003</v>
      </c>
      <c r="L1639" s="2">
        <v>422.68227999999999</v>
      </c>
      <c r="M1639" s="3">
        <f t="shared" si="107"/>
        <v>0.36956396076745968</v>
      </c>
    </row>
    <row r="1640" spans="1:13" x14ac:dyDescent="0.2">
      <c r="A1640" s="1" t="s">
        <v>20</v>
      </c>
      <c r="B1640" s="1" t="s">
        <v>100</v>
      </c>
      <c r="C1640" s="2">
        <v>48.092239999999997</v>
      </c>
      <c r="D1640" s="2">
        <v>126.71463</v>
      </c>
      <c r="E1640" s="3">
        <f t="shared" si="104"/>
        <v>1.6348248698750569</v>
      </c>
      <c r="F1640" s="2">
        <v>2775.2076099999999</v>
      </c>
      <c r="G1640" s="2">
        <v>3921.6679600000002</v>
      </c>
      <c r="H1640" s="3">
        <f t="shared" si="105"/>
        <v>0.4131079584348647</v>
      </c>
      <c r="I1640" s="2">
        <v>899.49089000000004</v>
      </c>
      <c r="J1640" s="3">
        <f t="shared" si="106"/>
        <v>3.3598751289187598</v>
      </c>
      <c r="K1640" s="2">
        <v>17426.472849999998</v>
      </c>
      <c r="L1640" s="2">
        <v>11283.00956</v>
      </c>
      <c r="M1640" s="3">
        <f t="shared" si="107"/>
        <v>-0.35253624430373465</v>
      </c>
    </row>
    <row r="1641" spans="1:13" x14ac:dyDescent="0.2">
      <c r="A1641" s="1" t="s">
        <v>21</v>
      </c>
      <c r="B1641" s="1" t="s">
        <v>100</v>
      </c>
      <c r="C1641" s="2">
        <v>0</v>
      </c>
      <c r="D1641" s="2">
        <v>1.5103200000000001</v>
      </c>
      <c r="E1641" s="3" t="str">
        <f t="shared" si="104"/>
        <v/>
      </c>
      <c r="F1641" s="2">
        <v>8.8309999999999995</v>
      </c>
      <c r="G1641" s="2">
        <v>12.292999999999999</v>
      </c>
      <c r="H1641" s="3">
        <f t="shared" si="105"/>
        <v>0.39202808288981994</v>
      </c>
      <c r="I1641" s="2">
        <v>2.7658499999999999</v>
      </c>
      <c r="J1641" s="3">
        <f t="shared" si="106"/>
        <v>3.4445649619465986</v>
      </c>
      <c r="K1641" s="2">
        <v>57.345799999999997</v>
      </c>
      <c r="L1641" s="2">
        <v>40.118720000000003</v>
      </c>
      <c r="M1641" s="3">
        <f t="shared" si="107"/>
        <v>-0.30040700452343494</v>
      </c>
    </row>
    <row r="1642" spans="1:13" x14ac:dyDescent="0.2">
      <c r="A1642" s="1" t="s">
        <v>22</v>
      </c>
      <c r="B1642" s="1" t="s">
        <v>100</v>
      </c>
      <c r="C1642" s="2">
        <v>15.569000000000001</v>
      </c>
      <c r="D1642" s="2">
        <v>27.99</v>
      </c>
      <c r="E1642" s="3">
        <f t="shared" si="104"/>
        <v>0.7978033271244136</v>
      </c>
      <c r="F1642" s="2">
        <v>659.46294999999998</v>
      </c>
      <c r="G1642" s="2">
        <v>2767.6794500000001</v>
      </c>
      <c r="H1642" s="3">
        <f t="shared" si="105"/>
        <v>3.1968687550983725</v>
      </c>
      <c r="I1642" s="2">
        <v>1749.1769999999999</v>
      </c>
      <c r="J1642" s="3">
        <f t="shared" si="106"/>
        <v>0.58227523572514395</v>
      </c>
      <c r="K1642" s="2">
        <v>2808.04943</v>
      </c>
      <c r="L1642" s="2">
        <v>10253.384249999999</v>
      </c>
      <c r="M1642" s="3">
        <f t="shared" si="107"/>
        <v>2.6514258404632138</v>
      </c>
    </row>
    <row r="1643" spans="1:13" x14ac:dyDescent="0.2">
      <c r="A1643" s="1" t="s">
        <v>23</v>
      </c>
      <c r="B1643" s="1" t="s">
        <v>100</v>
      </c>
      <c r="C1643" s="2">
        <v>95.22</v>
      </c>
      <c r="D1643" s="2">
        <v>96.181200000000004</v>
      </c>
      <c r="E1643" s="3">
        <f t="shared" si="104"/>
        <v>1.0094517958412208E-2</v>
      </c>
      <c r="F1643" s="2">
        <v>1176.7484899999999</v>
      </c>
      <c r="G1643" s="2">
        <v>2903.7051499999998</v>
      </c>
      <c r="H1643" s="3">
        <f t="shared" si="105"/>
        <v>1.4675664975784248</v>
      </c>
      <c r="I1643" s="2">
        <v>1785.1078</v>
      </c>
      <c r="J1643" s="3">
        <f t="shared" si="106"/>
        <v>0.62662733869629594</v>
      </c>
      <c r="K1643" s="2">
        <v>4402.96065</v>
      </c>
      <c r="L1643" s="2">
        <v>15903.937910000001</v>
      </c>
      <c r="M1643" s="3">
        <f t="shared" si="107"/>
        <v>2.6121008508218218</v>
      </c>
    </row>
    <row r="1644" spans="1:13" x14ac:dyDescent="0.2">
      <c r="A1644" s="1" t="s">
        <v>24</v>
      </c>
      <c r="B1644" s="1" t="s">
        <v>100</v>
      </c>
      <c r="C1644" s="2">
        <v>0</v>
      </c>
      <c r="D1644" s="2">
        <v>0</v>
      </c>
      <c r="E1644" s="3" t="str">
        <f t="shared" si="104"/>
        <v/>
      </c>
      <c r="F1644" s="2">
        <v>0</v>
      </c>
      <c r="G1644" s="2">
        <v>0</v>
      </c>
      <c r="H1644" s="3" t="str">
        <f t="shared" si="105"/>
        <v/>
      </c>
      <c r="I1644" s="2">
        <v>0</v>
      </c>
      <c r="J1644" s="3" t="str">
        <f t="shared" si="106"/>
        <v/>
      </c>
      <c r="K1644" s="2">
        <v>16.06607</v>
      </c>
      <c r="L1644" s="2">
        <v>5.9</v>
      </c>
      <c r="M1644" s="3">
        <f t="shared" si="107"/>
        <v>-0.6327664450609265</v>
      </c>
    </row>
    <row r="1645" spans="1:13" x14ac:dyDescent="0.2">
      <c r="A1645" s="1" t="s">
        <v>25</v>
      </c>
      <c r="B1645" s="1" t="s">
        <v>100</v>
      </c>
      <c r="C1645" s="2">
        <v>0</v>
      </c>
      <c r="D1645" s="2">
        <v>0</v>
      </c>
      <c r="E1645" s="3" t="str">
        <f t="shared" si="104"/>
        <v/>
      </c>
      <c r="F1645" s="2">
        <v>289.09751</v>
      </c>
      <c r="G1645" s="2">
        <v>138.75568999999999</v>
      </c>
      <c r="H1645" s="3">
        <f t="shared" si="105"/>
        <v>-0.52003844654352094</v>
      </c>
      <c r="I1645" s="2">
        <v>128.53990999999999</v>
      </c>
      <c r="J1645" s="3">
        <f t="shared" si="106"/>
        <v>7.9475549656133904E-2</v>
      </c>
      <c r="K1645" s="2">
        <v>2266.7838999999999</v>
      </c>
      <c r="L1645" s="2">
        <v>1251.8438699999999</v>
      </c>
      <c r="M1645" s="3">
        <f t="shared" si="107"/>
        <v>-0.44774450268505972</v>
      </c>
    </row>
    <row r="1646" spans="1:13" x14ac:dyDescent="0.2">
      <c r="A1646" s="1" t="s">
        <v>27</v>
      </c>
      <c r="B1646" s="1" t="s">
        <v>100</v>
      </c>
      <c r="C1646" s="2">
        <v>32.706249999999997</v>
      </c>
      <c r="D1646" s="2">
        <v>48.954509999999999</v>
      </c>
      <c r="E1646" s="3">
        <f t="shared" si="104"/>
        <v>0.49679373208484634</v>
      </c>
      <c r="F1646" s="2">
        <v>1797.4156599999999</v>
      </c>
      <c r="G1646" s="2">
        <v>3113.35104</v>
      </c>
      <c r="H1646" s="3">
        <f t="shared" si="105"/>
        <v>0.73212635746146781</v>
      </c>
      <c r="I1646" s="2">
        <v>4803.72901</v>
      </c>
      <c r="J1646" s="3">
        <f t="shared" si="106"/>
        <v>-0.35188870281423301</v>
      </c>
      <c r="K1646" s="2">
        <v>25862.13307</v>
      </c>
      <c r="L1646" s="2">
        <v>25402.466110000001</v>
      </c>
      <c r="M1646" s="3">
        <f t="shared" si="107"/>
        <v>-1.7773745064099566E-2</v>
      </c>
    </row>
    <row r="1647" spans="1:13" x14ac:dyDescent="0.2">
      <c r="A1647" s="1" t="s">
        <v>28</v>
      </c>
      <c r="B1647" s="1" t="s">
        <v>100</v>
      </c>
      <c r="C1647" s="2">
        <v>0</v>
      </c>
      <c r="D1647" s="2">
        <v>0</v>
      </c>
      <c r="E1647" s="3" t="str">
        <f t="shared" si="104"/>
        <v/>
      </c>
      <c r="F1647" s="2">
        <v>82.643090000000001</v>
      </c>
      <c r="G1647" s="2">
        <v>0</v>
      </c>
      <c r="H1647" s="3">
        <f t="shared" si="105"/>
        <v>-1</v>
      </c>
      <c r="I1647" s="2">
        <v>0</v>
      </c>
      <c r="J1647" s="3" t="str">
        <f t="shared" si="106"/>
        <v/>
      </c>
      <c r="K1647" s="2">
        <v>154.27049</v>
      </c>
      <c r="L1647" s="2">
        <v>125.21218</v>
      </c>
      <c r="M1647" s="3">
        <f t="shared" si="107"/>
        <v>-0.18835948469470731</v>
      </c>
    </row>
    <row r="1648" spans="1:13" x14ac:dyDescent="0.2">
      <c r="A1648" s="6" t="s">
        <v>29</v>
      </c>
      <c r="B1648" s="6" t="s">
        <v>100</v>
      </c>
      <c r="C1648" s="5">
        <v>846.93322999999998</v>
      </c>
      <c r="D1648" s="5">
        <v>1235.9268099999999</v>
      </c>
      <c r="E1648" s="4">
        <f t="shared" si="104"/>
        <v>0.45929663191985037</v>
      </c>
      <c r="F1648" s="5">
        <v>35589.670120000002</v>
      </c>
      <c r="G1648" s="5">
        <v>37275.131659999999</v>
      </c>
      <c r="H1648" s="4">
        <f t="shared" si="105"/>
        <v>4.7358166971399829E-2</v>
      </c>
      <c r="I1648" s="5">
        <v>25094.91</v>
      </c>
      <c r="J1648" s="4">
        <f t="shared" si="106"/>
        <v>0.4853662220745163</v>
      </c>
      <c r="K1648" s="5">
        <v>251101.07941000001</v>
      </c>
      <c r="L1648" s="5">
        <v>213567.27866000001</v>
      </c>
      <c r="M1648" s="4">
        <f t="shared" si="107"/>
        <v>-0.14947685943123523</v>
      </c>
    </row>
    <row r="1649" spans="1:13" x14ac:dyDescent="0.2">
      <c r="A1649" s="1" t="s">
        <v>3</v>
      </c>
      <c r="B1649" s="1" t="s">
        <v>101</v>
      </c>
      <c r="C1649" s="2">
        <v>43.850929999999998</v>
      </c>
      <c r="D1649" s="2">
        <v>9.8747199999999999</v>
      </c>
      <c r="E1649" s="3">
        <f t="shared" si="104"/>
        <v>-0.77481161745030258</v>
      </c>
      <c r="F1649" s="2">
        <v>1164.0856200000001</v>
      </c>
      <c r="G1649" s="2">
        <v>780.30461000000003</v>
      </c>
      <c r="H1649" s="3">
        <f t="shared" si="105"/>
        <v>-0.32968452097191958</v>
      </c>
      <c r="I1649" s="2">
        <v>594.17475999999999</v>
      </c>
      <c r="J1649" s="3">
        <f t="shared" si="106"/>
        <v>0.31325775265176192</v>
      </c>
      <c r="K1649" s="2">
        <v>7790.1526400000002</v>
      </c>
      <c r="L1649" s="2">
        <v>4710.6325699999998</v>
      </c>
      <c r="M1649" s="3">
        <f t="shared" si="107"/>
        <v>-0.39530933632643173</v>
      </c>
    </row>
    <row r="1650" spans="1:13" x14ac:dyDescent="0.2">
      <c r="A1650" s="1" t="s">
        <v>5</v>
      </c>
      <c r="B1650" s="1" t="s">
        <v>101</v>
      </c>
      <c r="C1650" s="2">
        <v>33.797170000000001</v>
      </c>
      <c r="D1650" s="2">
        <v>42.629460000000002</v>
      </c>
      <c r="E1650" s="3">
        <f t="shared" si="104"/>
        <v>0.26133223580554232</v>
      </c>
      <c r="F1650" s="2">
        <v>1284.0342599999999</v>
      </c>
      <c r="G1650" s="2">
        <v>1453.6629499999999</v>
      </c>
      <c r="H1650" s="3">
        <f t="shared" si="105"/>
        <v>0.13210604676545001</v>
      </c>
      <c r="I1650" s="2">
        <v>981.13556000000005</v>
      </c>
      <c r="J1650" s="3">
        <f t="shared" si="106"/>
        <v>0.48161274472612114</v>
      </c>
      <c r="K1650" s="2">
        <v>8971.29162</v>
      </c>
      <c r="L1650" s="2">
        <v>8190.09879</v>
      </c>
      <c r="M1650" s="3">
        <f t="shared" si="107"/>
        <v>-8.7076963171998645E-2</v>
      </c>
    </row>
    <row r="1651" spans="1:13" x14ac:dyDescent="0.2">
      <c r="A1651" s="1" t="s">
        <v>6</v>
      </c>
      <c r="B1651" s="1" t="s">
        <v>101</v>
      </c>
      <c r="C1651" s="2">
        <v>581.36190999999997</v>
      </c>
      <c r="D1651" s="2">
        <v>553.09974</v>
      </c>
      <c r="E1651" s="3">
        <f t="shared" si="104"/>
        <v>-4.8613728408866685E-2</v>
      </c>
      <c r="F1651" s="2">
        <v>6897.4036500000002</v>
      </c>
      <c r="G1651" s="2">
        <v>10561.8956</v>
      </c>
      <c r="H1651" s="3">
        <f t="shared" si="105"/>
        <v>0.53128570342552006</v>
      </c>
      <c r="I1651" s="2">
        <v>4574.6859899999999</v>
      </c>
      <c r="J1651" s="3">
        <f t="shared" si="106"/>
        <v>1.3087695249658</v>
      </c>
      <c r="K1651" s="2">
        <v>47510.012739999998</v>
      </c>
      <c r="L1651" s="2">
        <v>50928.464079999998</v>
      </c>
      <c r="M1651" s="3">
        <f t="shared" si="107"/>
        <v>7.1952229495445108E-2</v>
      </c>
    </row>
    <row r="1652" spans="1:13" x14ac:dyDescent="0.2">
      <c r="A1652" s="1" t="s">
        <v>7</v>
      </c>
      <c r="B1652" s="1" t="s">
        <v>101</v>
      </c>
      <c r="C1652" s="2">
        <v>7.8220999999999998</v>
      </c>
      <c r="D1652" s="2">
        <v>314.53703999999999</v>
      </c>
      <c r="E1652" s="3">
        <f t="shared" si="104"/>
        <v>39.211329438386109</v>
      </c>
      <c r="F1652" s="2">
        <v>2609.1050399999999</v>
      </c>
      <c r="G1652" s="2">
        <v>3234.4292300000002</v>
      </c>
      <c r="H1652" s="3">
        <f t="shared" si="105"/>
        <v>0.23966999427512525</v>
      </c>
      <c r="I1652" s="2">
        <v>1733.9365399999999</v>
      </c>
      <c r="J1652" s="3">
        <f t="shared" si="106"/>
        <v>0.86536770832455057</v>
      </c>
      <c r="K1652" s="2">
        <v>14664.90696</v>
      </c>
      <c r="L1652" s="2">
        <v>13066.53788</v>
      </c>
      <c r="M1652" s="3">
        <f t="shared" si="107"/>
        <v>-0.10899278695457881</v>
      </c>
    </row>
    <row r="1653" spans="1:13" x14ac:dyDescent="0.2">
      <c r="A1653" s="1" t="s">
        <v>8</v>
      </c>
      <c r="B1653" s="1" t="s">
        <v>101</v>
      </c>
      <c r="C1653" s="2">
        <v>0</v>
      </c>
      <c r="D1653" s="2">
        <v>7.7517199999999997</v>
      </c>
      <c r="E1653" s="3" t="str">
        <f t="shared" si="104"/>
        <v/>
      </c>
      <c r="F1653" s="2">
        <v>7.5999999999999998E-2</v>
      </c>
      <c r="G1653" s="2">
        <v>15.52468</v>
      </c>
      <c r="H1653" s="3">
        <f t="shared" si="105"/>
        <v>203.2721052631579</v>
      </c>
      <c r="I1653" s="2">
        <v>2.0750500000000001</v>
      </c>
      <c r="J1653" s="3">
        <f t="shared" si="106"/>
        <v>6.4815932146213342</v>
      </c>
      <c r="K1653" s="2">
        <v>17.65061</v>
      </c>
      <c r="L1653" s="2">
        <v>35.036230000000003</v>
      </c>
      <c r="M1653" s="3">
        <f t="shared" si="107"/>
        <v>0.98498692113190445</v>
      </c>
    </row>
    <row r="1654" spans="1:13" x14ac:dyDescent="0.2">
      <c r="A1654" s="1" t="s">
        <v>110</v>
      </c>
      <c r="B1654" s="1" t="s">
        <v>101</v>
      </c>
      <c r="C1654" s="2">
        <v>730.51856999999995</v>
      </c>
      <c r="D1654" s="2">
        <v>1271.6394</v>
      </c>
      <c r="E1654" s="3">
        <f t="shared" si="104"/>
        <v>0.74073521498570538</v>
      </c>
      <c r="F1654" s="2">
        <v>13134.6736</v>
      </c>
      <c r="G1654" s="2">
        <v>13861.005429999999</v>
      </c>
      <c r="H1654" s="3">
        <f t="shared" si="105"/>
        <v>5.5298810775168405E-2</v>
      </c>
      <c r="I1654" s="2">
        <v>11849.5869</v>
      </c>
      <c r="J1654" s="3">
        <f t="shared" si="106"/>
        <v>0.16974587780777406</v>
      </c>
      <c r="K1654" s="2">
        <v>77121.622629999998</v>
      </c>
      <c r="L1654" s="2">
        <v>98993.420679999996</v>
      </c>
      <c r="M1654" s="3">
        <f t="shared" si="107"/>
        <v>0.28360137279440423</v>
      </c>
    </row>
    <row r="1655" spans="1:13" x14ac:dyDescent="0.2">
      <c r="A1655" s="1" t="s">
        <v>9</v>
      </c>
      <c r="B1655" s="1" t="s">
        <v>101</v>
      </c>
      <c r="C1655" s="2">
        <v>0</v>
      </c>
      <c r="D1655" s="2">
        <v>0</v>
      </c>
      <c r="E1655" s="3" t="str">
        <f t="shared" si="104"/>
        <v/>
      </c>
      <c r="F1655" s="2">
        <v>0</v>
      </c>
      <c r="G1655" s="2">
        <v>0</v>
      </c>
      <c r="H1655" s="3" t="str">
        <f t="shared" si="105"/>
        <v/>
      </c>
      <c r="I1655" s="2">
        <v>0</v>
      </c>
      <c r="J1655" s="3" t="str">
        <f t="shared" si="106"/>
        <v/>
      </c>
      <c r="K1655" s="2">
        <v>0.55367</v>
      </c>
      <c r="L1655" s="2">
        <v>7.3311000000000002</v>
      </c>
      <c r="M1655" s="3">
        <f t="shared" si="107"/>
        <v>12.240919681398667</v>
      </c>
    </row>
    <row r="1656" spans="1:13" x14ac:dyDescent="0.2">
      <c r="A1656" s="1" t="s">
        <v>11</v>
      </c>
      <c r="B1656" s="1" t="s">
        <v>101</v>
      </c>
      <c r="C1656" s="2">
        <v>0</v>
      </c>
      <c r="D1656" s="2">
        <v>0</v>
      </c>
      <c r="E1656" s="3" t="str">
        <f t="shared" si="104"/>
        <v/>
      </c>
      <c r="F1656" s="2">
        <v>123.38567</v>
      </c>
      <c r="G1656" s="2">
        <v>9.2952600000000007</v>
      </c>
      <c r="H1656" s="3">
        <f t="shared" si="105"/>
        <v>-0.92466499553797454</v>
      </c>
      <c r="I1656" s="2">
        <v>0</v>
      </c>
      <c r="J1656" s="3" t="str">
        <f t="shared" si="106"/>
        <v/>
      </c>
      <c r="K1656" s="2">
        <v>1075.96163</v>
      </c>
      <c r="L1656" s="2">
        <v>12.864470000000001</v>
      </c>
      <c r="M1656" s="3">
        <f t="shared" si="107"/>
        <v>-0.98804374650423177</v>
      </c>
    </row>
    <row r="1657" spans="1:13" x14ac:dyDescent="0.2">
      <c r="A1657" s="1" t="s">
        <v>12</v>
      </c>
      <c r="B1657" s="1" t="s">
        <v>101</v>
      </c>
      <c r="C1657" s="2">
        <v>775.27383999999995</v>
      </c>
      <c r="D1657" s="2">
        <v>528.01544000000001</v>
      </c>
      <c r="E1657" s="3">
        <f t="shared" si="104"/>
        <v>-0.31893040528750449</v>
      </c>
      <c r="F1657" s="2">
        <v>17387.939630000001</v>
      </c>
      <c r="G1657" s="2">
        <v>18628.91863</v>
      </c>
      <c r="H1657" s="3">
        <f t="shared" si="105"/>
        <v>7.1370100564353001E-2</v>
      </c>
      <c r="I1657" s="2">
        <v>10551.841270000001</v>
      </c>
      <c r="J1657" s="3">
        <f t="shared" si="106"/>
        <v>0.7654661545150403</v>
      </c>
      <c r="K1657" s="2">
        <v>97500.986449999997</v>
      </c>
      <c r="L1657" s="2">
        <v>94395.997799999997</v>
      </c>
      <c r="M1657" s="3">
        <f t="shared" si="107"/>
        <v>-3.1845715238914885E-2</v>
      </c>
    </row>
    <row r="1658" spans="1:13" x14ac:dyDescent="0.2">
      <c r="A1658" s="1" t="s">
        <v>13</v>
      </c>
      <c r="B1658" s="1" t="s">
        <v>101</v>
      </c>
      <c r="C1658" s="2">
        <v>68</v>
      </c>
      <c r="D1658" s="2">
        <v>103.35599999999999</v>
      </c>
      <c r="E1658" s="3">
        <f t="shared" si="104"/>
        <v>0.51994117647058813</v>
      </c>
      <c r="F1658" s="2">
        <v>1222.33077</v>
      </c>
      <c r="G1658" s="2">
        <v>1569.2274600000001</v>
      </c>
      <c r="H1658" s="3">
        <f t="shared" si="105"/>
        <v>0.28379935980831106</v>
      </c>
      <c r="I1658" s="2">
        <v>1232.97201</v>
      </c>
      <c r="J1658" s="3">
        <f t="shared" si="106"/>
        <v>0.27271945127124186</v>
      </c>
      <c r="K1658" s="2">
        <v>5472.5372299999999</v>
      </c>
      <c r="L1658" s="2">
        <v>8762.9923999999992</v>
      </c>
      <c r="M1658" s="3">
        <f t="shared" si="107"/>
        <v>0.6012668405364141</v>
      </c>
    </row>
    <row r="1659" spans="1:13" x14ac:dyDescent="0.2">
      <c r="A1659" s="1" t="s">
        <v>14</v>
      </c>
      <c r="B1659" s="1" t="s">
        <v>101</v>
      </c>
      <c r="C1659" s="2">
        <v>107.87586</v>
      </c>
      <c r="D1659" s="2">
        <v>204.30197999999999</v>
      </c>
      <c r="E1659" s="3">
        <f t="shared" si="104"/>
        <v>0.89386188902688679</v>
      </c>
      <c r="F1659" s="2">
        <v>4047.4316100000001</v>
      </c>
      <c r="G1659" s="2">
        <v>4103.38706</v>
      </c>
      <c r="H1659" s="3">
        <f t="shared" si="105"/>
        <v>1.3824927853444358E-2</v>
      </c>
      <c r="I1659" s="2">
        <v>1682.0844300000001</v>
      </c>
      <c r="J1659" s="3">
        <f t="shared" si="106"/>
        <v>1.4394655742696578</v>
      </c>
      <c r="K1659" s="2">
        <v>26190.269349999999</v>
      </c>
      <c r="L1659" s="2">
        <v>27386.98544</v>
      </c>
      <c r="M1659" s="3">
        <f t="shared" si="107"/>
        <v>4.569315702742105E-2</v>
      </c>
    </row>
    <row r="1660" spans="1:13" x14ac:dyDescent="0.2">
      <c r="A1660" s="1" t="s">
        <v>15</v>
      </c>
      <c r="B1660" s="1" t="s">
        <v>101</v>
      </c>
      <c r="C1660" s="2">
        <v>262.07139999999998</v>
      </c>
      <c r="D1660" s="2">
        <v>603.72864000000004</v>
      </c>
      <c r="E1660" s="3">
        <f t="shared" si="104"/>
        <v>1.3036799894990452</v>
      </c>
      <c r="F1660" s="2">
        <v>9753.8386499999997</v>
      </c>
      <c r="G1660" s="2">
        <v>10832.42042</v>
      </c>
      <c r="H1660" s="3">
        <f t="shared" si="105"/>
        <v>0.11058023499291747</v>
      </c>
      <c r="I1660" s="2">
        <v>8700.7177300000003</v>
      </c>
      <c r="J1660" s="3">
        <f t="shared" si="106"/>
        <v>0.24500308550982042</v>
      </c>
      <c r="K1660" s="2">
        <v>79305.101079999993</v>
      </c>
      <c r="L1660" s="2">
        <v>81070.747690000004</v>
      </c>
      <c r="M1660" s="3">
        <f t="shared" si="107"/>
        <v>2.2263972757804007E-2</v>
      </c>
    </row>
    <row r="1661" spans="1:13" x14ac:dyDescent="0.2">
      <c r="A1661" s="1" t="s">
        <v>16</v>
      </c>
      <c r="B1661" s="1" t="s">
        <v>101</v>
      </c>
      <c r="C1661" s="2">
        <v>0</v>
      </c>
      <c r="D1661" s="2">
        <v>0</v>
      </c>
      <c r="E1661" s="3" t="str">
        <f t="shared" si="104"/>
        <v/>
      </c>
      <c r="F1661" s="2">
        <v>0</v>
      </c>
      <c r="G1661" s="2">
        <v>0</v>
      </c>
      <c r="H1661" s="3" t="str">
        <f t="shared" si="105"/>
        <v/>
      </c>
      <c r="I1661" s="2">
        <v>9.3636199999999992</v>
      </c>
      <c r="J1661" s="3">
        <f t="shared" si="106"/>
        <v>-1</v>
      </c>
      <c r="K1661" s="2">
        <v>13.00428</v>
      </c>
      <c r="L1661" s="2">
        <v>44.64723</v>
      </c>
      <c r="M1661" s="3">
        <f t="shared" si="107"/>
        <v>2.4332719689210016</v>
      </c>
    </row>
    <row r="1662" spans="1:13" x14ac:dyDescent="0.2">
      <c r="A1662" s="1" t="s">
        <v>17</v>
      </c>
      <c r="B1662" s="1" t="s">
        <v>101</v>
      </c>
      <c r="C1662" s="2">
        <v>24.12032</v>
      </c>
      <c r="D1662" s="2">
        <v>0</v>
      </c>
      <c r="E1662" s="3">
        <f t="shared" si="104"/>
        <v>-1</v>
      </c>
      <c r="F1662" s="2">
        <v>695.30070000000001</v>
      </c>
      <c r="G1662" s="2">
        <v>436.02062999999998</v>
      </c>
      <c r="H1662" s="3">
        <f t="shared" si="105"/>
        <v>-0.37290350779166481</v>
      </c>
      <c r="I1662" s="2">
        <v>636.07217000000003</v>
      </c>
      <c r="J1662" s="3">
        <f t="shared" si="106"/>
        <v>-0.31451075748212665</v>
      </c>
      <c r="K1662" s="2">
        <v>4924.4080199999999</v>
      </c>
      <c r="L1662" s="2">
        <v>4062.6504500000001</v>
      </c>
      <c r="M1662" s="3">
        <f t="shared" si="107"/>
        <v>-0.17499719082985321</v>
      </c>
    </row>
    <row r="1663" spans="1:13" x14ac:dyDescent="0.2">
      <c r="A1663" s="1" t="s">
        <v>18</v>
      </c>
      <c r="B1663" s="1" t="s">
        <v>101</v>
      </c>
      <c r="C1663" s="2">
        <v>1.04</v>
      </c>
      <c r="D1663" s="2">
        <v>419.51119999999997</v>
      </c>
      <c r="E1663" s="3">
        <f t="shared" si="104"/>
        <v>402.37615384615378</v>
      </c>
      <c r="F1663" s="2">
        <v>7088.86931</v>
      </c>
      <c r="G1663" s="2">
        <v>9305.9071499999991</v>
      </c>
      <c r="H1663" s="3">
        <f t="shared" si="105"/>
        <v>0.31274914842519497</v>
      </c>
      <c r="I1663" s="2">
        <v>3636.96198</v>
      </c>
      <c r="J1663" s="3">
        <f t="shared" si="106"/>
        <v>1.5587034456708837</v>
      </c>
      <c r="K1663" s="2">
        <v>43208.171479999997</v>
      </c>
      <c r="L1663" s="2">
        <v>47723.875050000002</v>
      </c>
      <c r="M1663" s="3">
        <f t="shared" si="107"/>
        <v>0.10451040660422795</v>
      </c>
    </row>
    <row r="1664" spans="1:13" x14ac:dyDescent="0.2">
      <c r="A1664" s="1" t="s">
        <v>19</v>
      </c>
      <c r="B1664" s="1" t="s">
        <v>101</v>
      </c>
      <c r="C1664" s="2">
        <v>0</v>
      </c>
      <c r="D1664" s="2">
        <v>47</v>
      </c>
      <c r="E1664" s="3" t="str">
        <f t="shared" si="104"/>
        <v/>
      </c>
      <c r="F1664" s="2">
        <v>604.47792000000004</v>
      </c>
      <c r="G1664" s="2">
        <v>1083.79504</v>
      </c>
      <c r="H1664" s="3">
        <f t="shared" si="105"/>
        <v>0.79294396725028427</v>
      </c>
      <c r="I1664" s="2">
        <v>1010.33272</v>
      </c>
      <c r="J1664" s="3">
        <f t="shared" si="106"/>
        <v>7.2711017416124069E-2</v>
      </c>
      <c r="K1664" s="2">
        <v>3226.4531400000001</v>
      </c>
      <c r="L1664" s="2">
        <v>3570.3891100000001</v>
      </c>
      <c r="M1664" s="3">
        <f t="shared" si="107"/>
        <v>0.10659878048004123</v>
      </c>
    </row>
    <row r="1665" spans="1:13" x14ac:dyDescent="0.2">
      <c r="A1665" s="1" t="s">
        <v>20</v>
      </c>
      <c r="B1665" s="1" t="s">
        <v>101</v>
      </c>
      <c r="C1665" s="2">
        <v>5.3955099999999998</v>
      </c>
      <c r="D1665" s="2">
        <v>126.15487</v>
      </c>
      <c r="E1665" s="3">
        <f t="shared" si="104"/>
        <v>22.381454209147979</v>
      </c>
      <c r="F1665" s="2">
        <v>852.33797000000004</v>
      </c>
      <c r="G1665" s="2">
        <v>2065.7531399999998</v>
      </c>
      <c r="H1665" s="3">
        <f t="shared" si="105"/>
        <v>1.423631485055159</v>
      </c>
      <c r="I1665" s="2">
        <v>1174.0082</v>
      </c>
      <c r="J1665" s="3">
        <f t="shared" si="106"/>
        <v>0.75957300809312911</v>
      </c>
      <c r="K1665" s="2">
        <v>8404.5506399999995</v>
      </c>
      <c r="L1665" s="2">
        <v>11519.947910000001</v>
      </c>
      <c r="M1665" s="3">
        <f t="shared" si="107"/>
        <v>0.3706798142393013</v>
      </c>
    </row>
    <row r="1666" spans="1:13" x14ac:dyDescent="0.2">
      <c r="A1666" s="1" t="s">
        <v>21</v>
      </c>
      <c r="B1666" s="1" t="s">
        <v>101</v>
      </c>
      <c r="C1666" s="2">
        <v>0</v>
      </c>
      <c r="D1666" s="2">
        <v>0</v>
      </c>
      <c r="E1666" s="3" t="str">
        <f t="shared" si="104"/>
        <v/>
      </c>
      <c r="F1666" s="2">
        <v>0</v>
      </c>
      <c r="G1666" s="2">
        <v>0.48387999999999998</v>
      </c>
      <c r="H1666" s="3" t="str">
        <f t="shared" si="105"/>
        <v/>
      </c>
      <c r="I1666" s="2">
        <v>0</v>
      </c>
      <c r="J1666" s="3" t="str">
        <f t="shared" si="106"/>
        <v/>
      </c>
      <c r="K1666" s="2">
        <v>8.3500000000000005E-2</v>
      </c>
      <c r="L1666" s="2">
        <v>0.48387999999999998</v>
      </c>
      <c r="M1666" s="3">
        <f t="shared" si="107"/>
        <v>4.7949700598802387</v>
      </c>
    </row>
    <row r="1667" spans="1:13" x14ac:dyDescent="0.2">
      <c r="A1667" s="1" t="s">
        <v>22</v>
      </c>
      <c r="B1667" s="1" t="s">
        <v>101</v>
      </c>
      <c r="C1667" s="2">
        <v>150.28185999999999</v>
      </c>
      <c r="D1667" s="2">
        <v>250.06267</v>
      </c>
      <c r="E1667" s="3">
        <f t="shared" si="104"/>
        <v>0.663957779069277</v>
      </c>
      <c r="F1667" s="2">
        <v>8737.2549500000005</v>
      </c>
      <c r="G1667" s="2">
        <v>6949.68199</v>
      </c>
      <c r="H1667" s="3">
        <f t="shared" si="105"/>
        <v>-0.20459205668480585</v>
      </c>
      <c r="I1667" s="2">
        <v>6150.4797099999996</v>
      </c>
      <c r="J1667" s="3">
        <f t="shared" si="106"/>
        <v>0.12994145459915685</v>
      </c>
      <c r="K1667" s="2">
        <v>66234.795790000004</v>
      </c>
      <c r="L1667" s="2">
        <v>55437.295290000002</v>
      </c>
      <c r="M1667" s="3">
        <f t="shared" si="107"/>
        <v>-0.16301855197431114</v>
      </c>
    </row>
    <row r="1668" spans="1:13" x14ac:dyDescent="0.2">
      <c r="A1668" s="1" t="s">
        <v>23</v>
      </c>
      <c r="B1668" s="1" t="s">
        <v>101</v>
      </c>
      <c r="C1668" s="2">
        <v>0</v>
      </c>
      <c r="D1668" s="2">
        <v>0</v>
      </c>
      <c r="E1668" s="3" t="str">
        <f t="shared" si="104"/>
        <v/>
      </c>
      <c r="F1668" s="2">
        <v>0</v>
      </c>
      <c r="G1668" s="2">
        <v>0</v>
      </c>
      <c r="H1668" s="3" t="str">
        <f t="shared" si="105"/>
        <v/>
      </c>
      <c r="I1668" s="2">
        <v>0</v>
      </c>
      <c r="J1668" s="3" t="str">
        <f t="shared" si="106"/>
        <v/>
      </c>
      <c r="K1668" s="2">
        <v>0</v>
      </c>
      <c r="L1668" s="2">
        <v>0</v>
      </c>
      <c r="M1668" s="3" t="str">
        <f t="shared" si="107"/>
        <v/>
      </c>
    </row>
    <row r="1669" spans="1:13" x14ac:dyDescent="0.2">
      <c r="A1669" s="1" t="s">
        <v>24</v>
      </c>
      <c r="B1669" s="1" t="s">
        <v>101</v>
      </c>
      <c r="C1669" s="2">
        <v>0</v>
      </c>
      <c r="D1669" s="2">
        <v>0</v>
      </c>
      <c r="E1669" s="3" t="str">
        <f t="shared" si="104"/>
        <v/>
      </c>
      <c r="F1669" s="2">
        <v>0</v>
      </c>
      <c r="G1669" s="2">
        <v>0</v>
      </c>
      <c r="H1669" s="3" t="str">
        <f t="shared" si="105"/>
        <v/>
      </c>
      <c r="I1669" s="2">
        <v>0</v>
      </c>
      <c r="J1669" s="3" t="str">
        <f t="shared" si="106"/>
        <v/>
      </c>
      <c r="K1669" s="2">
        <v>0</v>
      </c>
      <c r="L1669" s="2">
        <v>0</v>
      </c>
      <c r="M1669" s="3" t="str">
        <f t="shared" si="107"/>
        <v/>
      </c>
    </row>
    <row r="1670" spans="1:13" x14ac:dyDescent="0.2">
      <c r="A1670" s="1" t="s">
        <v>25</v>
      </c>
      <c r="B1670" s="1" t="s">
        <v>101</v>
      </c>
      <c r="C1670" s="2">
        <v>907.99570000000006</v>
      </c>
      <c r="D1670" s="2">
        <v>1165.19956</v>
      </c>
      <c r="E1670" s="3">
        <f t="shared" si="104"/>
        <v>0.28326550445117737</v>
      </c>
      <c r="F1670" s="2">
        <v>10923.344359999999</v>
      </c>
      <c r="G1670" s="2">
        <v>11499.965770000001</v>
      </c>
      <c r="H1670" s="3">
        <f t="shared" si="105"/>
        <v>5.2787991570742765E-2</v>
      </c>
      <c r="I1670" s="2">
        <v>8614.7249499999998</v>
      </c>
      <c r="J1670" s="3">
        <f t="shared" si="106"/>
        <v>0.33491966798081019</v>
      </c>
      <c r="K1670" s="2">
        <v>85072.571519999998</v>
      </c>
      <c r="L1670" s="2">
        <v>79723.47984</v>
      </c>
      <c r="M1670" s="3">
        <f t="shared" si="107"/>
        <v>-6.2876807229724552E-2</v>
      </c>
    </row>
    <row r="1671" spans="1:13" x14ac:dyDescent="0.2">
      <c r="A1671" s="1" t="s">
        <v>26</v>
      </c>
      <c r="B1671" s="1" t="s">
        <v>101</v>
      </c>
      <c r="C1671" s="2">
        <v>0</v>
      </c>
      <c r="D1671" s="2">
        <v>0</v>
      </c>
      <c r="E1671" s="3" t="str">
        <f t="shared" si="104"/>
        <v/>
      </c>
      <c r="F1671" s="2">
        <v>0</v>
      </c>
      <c r="G1671" s="2">
        <v>0</v>
      </c>
      <c r="H1671" s="3" t="str">
        <f t="shared" si="105"/>
        <v/>
      </c>
      <c r="I1671" s="2">
        <v>0</v>
      </c>
      <c r="J1671" s="3" t="str">
        <f t="shared" si="106"/>
        <v/>
      </c>
      <c r="K1671" s="2">
        <v>0</v>
      </c>
      <c r="L1671" s="2">
        <v>7</v>
      </c>
      <c r="M1671" s="3" t="str">
        <f t="shared" si="107"/>
        <v/>
      </c>
    </row>
    <row r="1672" spans="1:13" x14ac:dyDescent="0.2">
      <c r="A1672" s="1" t="s">
        <v>27</v>
      </c>
      <c r="B1672" s="1" t="s">
        <v>101</v>
      </c>
      <c r="C1672" s="2">
        <v>0</v>
      </c>
      <c r="D1672" s="2">
        <v>0</v>
      </c>
      <c r="E1672" s="3" t="str">
        <f t="shared" si="104"/>
        <v/>
      </c>
      <c r="F1672" s="2">
        <v>12.615080000000001</v>
      </c>
      <c r="G1672" s="2">
        <v>82.354830000000007</v>
      </c>
      <c r="H1672" s="3">
        <f t="shared" si="105"/>
        <v>5.5282844024770359</v>
      </c>
      <c r="I1672" s="2">
        <v>49.49288</v>
      </c>
      <c r="J1672" s="3">
        <f t="shared" si="106"/>
        <v>0.663973282621662</v>
      </c>
      <c r="K1672" s="2">
        <v>34.955480000000001</v>
      </c>
      <c r="L1672" s="2">
        <v>286.84249</v>
      </c>
      <c r="M1672" s="3">
        <f t="shared" si="107"/>
        <v>7.2059376669981354</v>
      </c>
    </row>
    <row r="1673" spans="1:13" x14ac:dyDescent="0.2">
      <c r="A1673" s="1" t="s">
        <v>28</v>
      </c>
      <c r="B1673" s="1" t="s">
        <v>101</v>
      </c>
      <c r="C1673" s="2">
        <v>0</v>
      </c>
      <c r="D1673" s="2">
        <v>0</v>
      </c>
      <c r="E1673" s="3" t="str">
        <f t="shared" si="104"/>
        <v/>
      </c>
      <c r="F1673" s="2">
        <v>0</v>
      </c>
      <c r="G1673" s="2">
        <v>0</v>
      </c>
      <c r="H1673" s="3" t="str">
        <f t="shared" si="105"/>
        <v/>
      </c>
      <c r="I1673" s="2">
        <v>0</v>
      </c>
      <c r="J1673" s="3" t="str">
        <f t="shared" si="106"/>
        <v/>
      </c>
      <c r="K1673" s="2">
        <v>0</v>
      </c>
      <c r="L1673" s="2">
        <v>1.72516</v>
      </c>
      <c r="M1673" s="3" t="str">
        <f t="shared" si="107"/>
        <v/>
      </c>
    </row>
    <row r="1674" spans="1:13" x14ac:dyDescent="0.2">
      <c r="A1674" s="6" t="s">
        <v>29</v>
      </c>
      <c r="B1674" s="6" t="s">
        <v>101</v>
      </c>
      <c r="C1674" s="5">
        <v>3699.40517</v>
      </c>
      <c r="D1674" s="5">
        <v>5646.8624399999999</v>
      </c>
      <c r="E1674" s="4">
        <f t="shared" si="104"/>
        <v>0.52642443325557653</v>
      </c>
      <c r="F1674" s="5">
        <v>86770.725990000006</v>
      </c>
      <c r="G1674" s="5">
        <v>96801.294989999995</v>
      </c>
      <c r="H1674" s="4">
        <f t="shared" si="105"/>
        <v>0.11559853724349356</v>
      </c>
      <c r="I1674" s="5">
        <v>63184.909399999997</v>
      </c>
      <c r="J1674" s="4">
        <f t="shared" si="106"/>
        <v>0.53203187136325947</v>
      </c>
      <c r="K1674" s="5">
        <v>577003.39989999996</v>
      </c>
      <c r="L1674" s="5">
        <v>590309.21548000001</v>
      </c>
      <c r="M1674" s="4">
        <f t="shared" si="107"/>
        <v>2.3060203080789599E-2</v>
      </c>
    </row>
    <row r="1675" spans="1:13" x14ac:dyDescent="0.2">
      <c r="A1675" s="1" t="s">
        <v>3</v>
      </c>
      <c r="B1675" s="1" t="s">
        <v>102</v>
      </c>
      <c r="C1675" s="2">
        <v>0</v>
      </c>
      <c r="D1675" s="2">
        <v>0</v>
      </c>
      <c r="E1675" s="3" t="str">
        <f t="shared" si="104"/>
        <v/>
      </c>
      <c r="F1675" s="2">
        <v>0</v>
      </c>
      <c r="G1675" s="2">
        <v>5.45</v>
      </c>
      <c r="H1675" s="3" t="str">
        <f t="shared" si="105"/>
        <v/>
      </c>
      <c r="I1675" s="2">
        <v>0</v>
      </c>
      <c r="J1675" s="3" t="str">
        <f t="shared" si="106"/>
        <v/>
      </c>
      <c r="K1675" s="2">
        <v>108.97429</v>
      </c>
      <c r="L1675" s="2">
        <v>5.4534200000000004</v>
      </c>
      <c r="M1675" s="3">
        <f t="shared" si="107"/>
        <v>-0.94995682009031668</v>
      </c>
    </row>
    <row r="1676" spans="1:13" x14ac:dyDescent="0.2">
      <c r="A1676" s="1" t="s">
        <v>5</v>
      </c>
      <c r="B1676" s="1" t="s">
        <v>102</v>
      </c>
      <c r="C1676" s="2">
        <v>0</v>
      </c>
      <c r="D1676" s="2">
        <v>0</v>
      </c>
      <c r="E1676" s="3" t="str">
        <f t="shared" si="104"/>
        <v/>
      </c>
      <c r="F1676" s="2">
        <v>0.27666000000000002</v>
      </c>
      <c r="G1676" s="2">
        <v>77.229749999999996</v>
      </c>
      <c r="H1676" s="3">
        <f t="shared" si="105"/>
        <v>278.15040121448709</v>
      </c>
      <c r="I1676" s="2">
        <v>70.25282</v>
      </c>
      <c r="J1676" s="3">
        <f t="shared" si="106"/>
        <v>9.9311742930746405E-2</v>
      </c>
      <c r="K1676" s="2">
        <v>75.819460000000007</v>
      </c>
      <c r="L1676" s="2">
        <v>423.67818999999997</v>
      </c>
      <c r="M1676" s="3">
        <f t="shared" si="107"/>
        <v>4.5879874375259329</v>
      </c>
    </row>
    <row r="1677" spans="1:13" x14ac:dyDescent="0.2">
      <c r="A1677" s="1" t="s">
        <v>6</v>
      </c>
      <c r="B1677" s="1" t="s">
        <v>102</v>
      </c>
      <c r="C1677" s="2">
        <v>0</v>
      </c>
      <c r="D1677" s="2">
        <v>0</v>
      </c>
      <c r="E1677" s="3" t="str">
        <f t="shared" ref="E1677:E1739" si="108">IF(C1677=0,"",(D1677/C1677-1))</f>
        <v/>
      </c>
      <c r="F1677" s="2">
        <v>3.6609999999999997E-2</v>
      </c>
      <c r="G1677" s="2">
        <v>42.131360000000001</v>
      </c>
      <c r="H1677" s="3">
        <f t="shared" ref="H1677:H1739" si="109">IF(F1677=0,"",(G1677/F1677-1))</f>
        <v>1149.8156241464083</v>
      </c>
      <c r="I1677" s="2">
        <v>9.5284999999999993</v>
      </c>
      <c r="J1677" s="3">
        <f t="shared" ref="J1677:J1739" si="110">IF(I1677=0,"",(G1677/I1677-1))</f>
        <v>3.4216151545363909</v>
      </c>
      <c r="K1677" s="2">
        <v>30.380579999999998</v>
      </c>
      <c r="L1677" s="2">
        <v>83.793040000000005</v>
      </c>
      <c r="M1677" s="3">
        <f t="shared" ref="M1677:M1739" si="111">IF(K1677=0,"",(L1677/K1677-1))</f>
        <v>1.7581119254471114</v>
      </c>
    </row>
    <row r="1678" spans="1:13" x14ac:dyDescent="0.2">
      <c r="A1678" s="1" t="s">
        <v>7</v>
      </c>
      <c r="B1678" s="1" t="s">
        <v>102</v>
      </c>
      <c r="C1678" s="2">
        <v>0</v>
      </c>
      <c r="D1678" s="2">
        <v>0</v>
      </c>
      <c r="E1678" s="3" t="str">
        <f t="shared" si="108"/>
        <v/>
      </c>
      <c r="F1678" s="2">
        <v>0</v>
      </c>
      <c r="G1678" s="2">
        <v>0.36</v>
      </c>
      <c r="H1678" s="3" t="str">
        <f t="shared" si="109"/>
        <v/>
      </c>
      <c r="I1678" s="2">
        <v>0</v>
      </c>
      <c r="J1678" s="3" t="str">
        <f t="shared" si="110"/>
        <v/>
      </c>
      <c r="K1678" s="2">
        <v>2.4599999999999999E-3</v>
      </c>
      <c r="L1678" s="2">
        <v>0.36</v>
      </c>
      <c r="M1678" s="3">
        <f t="shared" si="111"/>
        <v>145.34146341463415</v>
      </c>
    </row>
    <row r="1679" spans="1:13" x14ac:dyDescent="0.2">
      <c r="A1679" s="1" t="s">
        <v>8</v>
      </c>
      <c r="B1679" s="1" t="s">
        <v>102</v>
      </c>
      <c r="C1679" s="2">
        <v>0</v>
      </c>
      <c r="D1679" s="2">
        <v>0</v>
      </c>
      <c r="E1679" s="3" t="str">
        <f t="shared" si="108"/>
        <v/>
      </c>
      <c r="F1679" s="2">
        <v>0</v>
      </c>
      <c r="G1679" s="2">
        <v>0</v>
      </c>
      <c r="H1679" s="3" t="str">
        <f t="shared" si="109"/>
        <v/>
      </c>
      <c r="I1679" s="2">
        <v>0</v>
      </c>
      <c r="J1679" s="3" t="str">
        <f t="shared" si="110"/>
        <v/>
      </c>
      <c r="K1679" s="2">
        <v>0.13938999999999999</v>
      </c>
      <c r="L1679" s="2">
        <v>3.36</v>
      </c>
      <c r="M1679" s="3">
        <f t="shared" si="111"/>
        <v>23.105029055168952</v>
      </c>
    </row>
    <row r="1680" spans="1:13" x14ac:dyDescent="0.2">
      <c r="A1680" s="1" t="s">
        <v>110</v>
      </c>
      <c r="B1680" s="1" t="s">
        <v>102</v>
      </c>
      <c r="C1680" s="2">
        <v>0</v>
      </c>
      <c r="D1680" s="2">
        <v>0</v>
      </c>
      <c r="E1680" s="3" t="str">
        <f t="shared" si="108"/>
        <v/>
      </c>
      <c r="F1680" s="2">
        <v>115.97326</v>
      </c>
      <c r="G1680" s="2">
        <v>78.399410000000003</v>
      </c>
      <c r="H1680" s="3">
        <f t="shared" si="109"/>
        <v>-0.32398718463204357</v>
      </c>
      <c r="I1680" s="2">
        <v>17.065110000000001</v>
      </c>
      <c r="J1680" s="3">
        <f t="shared" si="110"/>
        <v>3.5941344649990539</v>
      </c>
      <c r="K1680" s="2">
        <v>350.10009000000002</v>
      </c>
      <c r="L1680" s="2">
        <v>328.78158999999999</v>
      </c>
      <c r="M1680" s="3">
        <f t="shared" si="111"/>
        <v>-6.0892586460060683E-2</v>
      </c>
    </row>
    <row r="1681" spans="1:13" x14ac:dyDescent="0.2">
      <c r="A1681" s="1" t="s">
        <v>9</v>
      </c>
      <c r="B1681" s="1" t="s">
        <v>102</v>
      </c>
      <c r="C1681" s="2">
        <v>0</v>
      </c>
      <c r="D1681" s="2">
        <v>0</v>
      </c>
      <c r="E1681" s="3" t="str">
        <f t="shared" si="108"/>
        <v/>
      </c>
      <c r="F1681" s="2">
        <v>0</v>
      </c>
      <c r="G1681" s="2">
        <v>0</v>
      </c>
      <c r="H1681" s="3" t="str">
        <f t="shared" si="109"/>
        <v/>
      </c>
      <c r="I1681" s="2">
        <v>0</v>
      </c>
      <c r="J1681" s="3" t="str">
        <f t="shared" si="110"/>
        <v/>
      </c>
      <c r="K1681" s="2">
        <v>0</v>
      </c>
      <c r="L1681" s="2">
        <v>18.378019999999999</v>
      </c>
      <c r="M1681" s="3" t="str">
        <f t="shared" si="111"/>
        <v/>
      </c>
    </row>
    <row r="1682" spans="1:13" x14ac:dyDescent="0.2">
      <c r="A1682" s="1" t="s">
        <v>11</v>
      </c>
      <c r="B1682" s="1" t="s">
        <v>102</v>
      </c>
      <c r="C1682" s="2">
        <v>0</v>
      </c>
      <c r="D1682" s="2">
        <v>0</v>
      </c>
      <c r="E1682" s="3" t="str">
        <f t="shared" si="108"/>
        <v/>
      </c>
      <c r="F1682" s="2">
        <v>0</v>
      </c>
      <c r="G1682" s="2">
        <v>0</v>
      </c>
      <c r="H1682" s="3" t="str">
        <f t="shared" si="109"/>
        <v/>
      </c>
      <c r="I1682" s="2">
        <v>0</v>
      </c>
      <c r="J1682" s="3" t="str">
        <f t="shared" si="110"/>
        <v/>
      </c>
      <c r="K1682" s="2">
        <v>0.41016000000000002</v>
      </c>
      <c r="L1682" s="2">
        <v>0.35496</v>
      </c>
      <c r="M1682" s="3">
        <f t="shared" si="111"/>
        <v>-0.13458162668227036</v>
      </c>
    </row>
    <row r="1683" spans="1:13" x14ac:dyDescent="0.2">
      <c r="A1683" s="1" t="s">
        <v>12</v>
      </c>
      <c r="B1683" s="1" t="s">
        <v>102</v>
      </c>
      <c r="C1683" s="2">
        <v>2.98889</v>
      </c>
      <c r="D1683" s="2">
        <v>0</v>
      </c>
      <c r="E1683" s="3">
        <f t="shared" si="108"/>
        <v>-1</v>
      </c>
      <c r="F1683" s="2">
        <v>48.426659999999998</v>
      </c>
      <c r="G1683" s="2">
        <v>3.4306000000000001</v>
      </c>
      <c r="H1683" s="3">
        <f t="shared" si="109"/>
        <v>-0.92915885588640634</v>
      </c>
      <c r="I1683" s="2">
        <v>112.70086999999999</v>
      </c>
      <c r="J1683" s="3">
        <f t="shared" si="110"/>
        <v>-0.96956012850655016</v>
      </c>
      <c r="K1683" s="2">
        <v>753.57763</v>
      </c>
      <c r="L1683" s="2">
        <v>615.95862</v>
      </c>
      <c r="M1683" s="3">
        <f t="shared" si="111"/>
        <v>-0.18262088008106081</v>
      </c>
    </row>
    <row r="1684" spans="1:13" x14ac:dyDescent="0.2">
      <c r="A1684" s="1" t="s">
        <v>13</v>
      </c>
      <c r="B1684" s="1" t="s">
        <v>102</v>
      </c>
      <c r="C1684" s="2">
        <v>0</v>
      </c>
      <c r="D1684" s="2">
        <v>0</v>
      </c>
      <c r="E1684" s="3" t="str">
        <f t="shared" si="108"/>
        <v/>
      </c>
      <c r="F1684" s="2">
        <v>170.32</v>
      </c>
      <c r="G1684" s="2">
        <v>161.47</v>
      </c>
      <c r="H1684" s="3">
        <f t="shared" si="109"/>
        <v>-5.196101456082669E-2</v>
      </c>
      <c r="I1684" s="2">
        <v>36.119999999999997</v>
      </c>
      <c r="J1684" s="3">
        <f t="shared" si="110"/>
        <v>3.4703765227021046</v>
      </c>
      <c r="K1684" s="2">
        <v>1003.43923</v>
      </c>
      <c r="L1684" s="2">
        <v>797.85491000000002</v>
      </c>
      <c r="M1684" s="3">
        <f t="shared" si="111"/>
        <v>-0.20487969161819586</v>
      </c>
    </row>
    <row r="1685" spans="1:13" x14ac:dyDescent="0.2">
      <c r="A1685" s="1" t="s">
        <v>14</v>
      </c>
      <c r="B1685" s="1" t="s">
        <v>102</v>
      </c>
      <c r="C1685" s="2">
        <v>0</v>
      </c>
      <c r="D1685" s="2">
        <v>0</v>
      </c>
      <c r="E1685" s="3" t="str">
        <f t="shared" si="108"/>
        <v/>
      </c>
      <c r="F1685" s="2">
        <v>0</v>
      </c>
      <c r="G1685" s="2">
        <v>0.61807999999999996</v>
      </c>
      <c r="H1685" s="3" t="str">
        <f t="shared" si="109"/>
        <v/>
      </c>
      <c r="I1685" s="2">
        <v>0.08</v>
      </c>
      <c r="J1685" s="3">
        <f t="shared" si="110"/>
        <v>6.7259999999999991</v>
      </c>
      <c r="K1685" s="2">
        <v>0.90730999999999995</v>
      </c>
      <c r="L1685" s="2">
        <v>2.0628000000000002</v>
      </c>
      <c r="M1685" s="3">
        <f t="shared" si="111"/>
        <v>1.2735338528176703</v>
      </c>
    </row>
    <row r="1686" spans="1:13" x14ac:dyDescent="0.2">
      <c r="A1686" s="1" t="s">
        <v>15</v>
      </c>
      <c r="B1686" s="1" t="s">
        <v>102</v>
      </c>
      <c r="C1686" s="2">
        <v>0</v>
      </c>
      <c r="D1686" s="2">
        <v>0</v>
      </c>
      <c r="E1686" s="3" t="str">
        <f t="shared" si="108"/>
        <v/>
      </c>
      <c r="F1686" s="2">
        <v>0.16417000000000001</v>
      </c>
      <c r="G1686" s="2">
        <v>8.7594700000000003</v>
      </c>
      <c r="H1686" s="3">
        <f t="shared" si="109"/>
        <v>52.356094292501673</v>
      </c>
      <c r="I1686" s="2">
        <v>2.1479999999999999E-2</v>
      </c>
      <c r="J1686" s="3">
        <f t="shared" si="110"/>
        <v>406.79655493482312</v>
      </c>
      <c r="K1686" s="2">
        <v>172.28834000000001</v>
      </c>
      <c r="L1686" s="2">
        <v>66.248239999999996</v>
      </c>
      <c r="M1686" s="3">
        <f t="shared" si="111"/>
        <v>-0.61548042078761689</v>
      </c>
    </row>
    <row r="1687" spans="1:13" x14ac:dyDescent="0.2">
      <c r="A1687" s="1" t="s">
        <v>16</v>
      </c>
      <c r="B1687" s="1" t="s">
        <v>102</v>
      </c>
      <c r="C1687" s="2">
        <v>0</v>
      </c>
      <c r="D1687" s="2">
        <v>0</v>
      </c>
      <c r="E1687" s="3" t="str">
        <f t="shared" si="108"/>
        <v/>
      </c>
      <c r="F1687" s="2">
        <v>0</v>
      </c>
      <c r="G1687" s="2">
        <v>0</v>
      </c>
      <c r="H1687" s="3" t="str">
        <f t="shared" si="109"/>
        <v/>
      </c>
      <c r="I1687" s="2">
        <v>0</v>
      </c>
      <c r="J1687" s="3" t="str">
        <f t="shared" si="110"/>
        <v/>
      </c>
      <c r="K1687" s="2">
        <v>0</v>
      </c>
      <c r="L1687" s="2">
        <v>95.480230000000006</v>
      </c>
      <c r="M1687" s="3" t="str">
        <f t="shared" si="111"/>
        <v/>
      </c>
    </row>
    <row r="1688" spans="1:13" x14ac:dyDescent="0.2">
      <c r="A1688" s="1" t="s">
        <v>17</v>
      </c>
      <c r="B1688" s="1" t="s">
        <v>102</v>
      </c>
      <c r="C1688" s="2">
        <v>0</v>
      </c>
      <c r="D1688" s="2">
        <v>0</v>
      </c>
      <c r="E1688" s="3" t="str">
        <f t="shared" si="108"/>
        <v/>
      </c>
      <c r="F1688" s="2">
        <v>214.90154000000001</v>
      </c>
      <c r="G1688" s="2">
        <v>52.493870000000001</v>
      </c>
      <c r="H1688" s="3">
        <f t="shared" si="109"/>
        <v>-0.75573060109294699</v>
      </c>
      <c r="I1688" s="2">
        <v>0</v>
      </c>
      <c r="J1688" s="3" t="str">
        <f t="shared" si="110"/>
        <v/>
      </c>
      <c r="K1688" s="2">
        <v>1433.60085</v>
      </c>
      <c r="L1688" s="2">
        <v>798.01738999999998</v>
      </c>
      <c r="M1688" s="3">
        <f t="shared" si="111"/>
        <v>-0.44334757474509034</v>
      </c>
    </row>
    <row r="1689" spans="1:13" x14ac:dyDescent="0.2">
      <c r="A1689" s="1" t="s">
        <v>18</v>
      </c>
      <c r="B1689" s="1" t="s">
        <v>102</v>
      </c>
      <c r="C1689" s="2">
        <v>0</v>
      </c>
      <c r="D1689" s="2">
        <v>0</v>
      </c>
      <c r="E1689" s="3" t="str">
        <f t="shared" si="108"/>
        <v/>
      </c>
      <c r="F1689" s="2">
        <v>0</v>
      </c>
      <c r="G1689" s="2">
        <v>56.07884</v>
      </c>
      <c r="H1689" s="3" t="str">
        <f t="shared" si="109"/>
        <v/>
      </c>
      <c r="I1689" s="2">
        <v>42.84872</v>
      </c>
      <c r="J1689" s="3">
        <f t="shared" si="110"/>
        <v>0.30876348231639117</v>
      </c>
      <c r="K1689" s="2">
        <v>0.75195999999999996</v>
      </c>
      <c r="L1689" s="2">
        <v>274.46757000000002</v>
      </c>
      <c r="M1689" s="3">
        <f t="shared" si="111"/>
        <v>364.0028857917975</v>
      </c>
    </row>
    <row r="1690" spans="1:13" x14ac:dyDescent="0.2">
      <c r="A1690" s="1" t="s">
        <v>19</v>
      </c>
      <c r="B1690" s="1" t="s">
        <v>102</v>
      </c>
      <c r="C1690" s="2">
        <v>76.607460000000003</v>
      </c>
      <c r="D1690" s="2">
        <v>49.187950000000001</v>
      </c>
      <c r="E1690" s="3">
        <f t="shared" si="108"/>
        <v>-0.35792219191185826</v>
      </c>
      <c r="F1690" s="2">
        <v>637.34108000000003</v>
      </c>
      <c r="G1690" s="2">
        <v>713.47186999999997</v>
      </c>
      <c r="H1690" s="3">
        <f t="shared" si="109"/>
        <v>0.11945062445998289</v>
      </c>
      <c r="I1690" s="2">
        <v>538.80880999999999</v>
      </c>
      <c r="J1690" s="3">
        <f t="shared" si="110"/>
        <v>0.32416518950386131</v>
      </c>
      <c r="K1690" s="2">
        <v>6311.6729599999999</v>
      </c>
      <c r="L1690" s="2">
        <v>5121.6769100000001</v>
      </c>
      <c r="M1690" s="3">
        <f t="shared" si="111"/>
        <v>-0.18853892740348821</v>
      </c>
    </row>
    <row r="1691" spans="1:13" x14ac:dyDescent="0.2">
      <c r="A1691" s="1" t="s">
        <v>20</v>
      </c>
      <c r="B1691" s="1" t="s">
        <v>102</v>
      </c>
      <c r="C1691" s="2">
        <v>18.79729</v>
      </c>
      <c r="D1691" s="2">
        <v>0</v>
      </c>
      <c r="E1691" s="3">
        <f t="shared" si="108"/>
        <v>-1</v>
      </c>
      <c r="F1691" s="2">
        <v>48.721890000000002</v>
      </c>
      <c r="G1691" s="2">
        <v>145.39125999999999</v>
      </c>
      <c r="H1691" s="3">
        <f t="shared" si="109"/>
        <v>1.9841055016543896</v>
      </c>
      <c r="I1691" s="2">
        <v>150.52061</v>
      </c>
      <c r="J1691" s="3">
        <f t="shared" si="110"/>
        <v>-3.4077393122443622E-2</v>
      </c>
      <c r="K1691" s="2">
        <v>232.85429999999999</v>
      </c>
      <c r="L1691" s="2">
        <v>1128.6014</v>
      </c>
      <c r="M1691" s="3">
        <f t="shared" si="111"/>
        <v>3.8468136512832274</v>
      </c>
    </row>
    <row r="1692" spans="1:13" x14ac:dyDescent="0.2">
      <c r="A1692" s="1" t="s">
        <v>21</v>
      </c>
      <c r="B1692" s="1" t="s">
        <v>102</v>
      </c>
      <c r="C1692" s="2">
        <v>0</v>
      </c>
      <c r="D1692" s="2">
        <v>0</v>
      </c>
      <c r="E1692" s="3" t="str">
        <f t="shared" si="108"/>
        <v/>
      </c>
      <c r="F1692" s="2">
        <v>131.08072000000001</v>
      </c>
      <c r="G1692" s="2">
        <v>168.22593000000001</v>
      </c>
      <c r="H1692" s="3">
        <f t="shared" si="109"/>
        <v>0.28337660946628906</v>
      </c>
      <c r="I1692" s="2">
        <v>0</v>
      </c>
      <c r="J1692" s="3" t="str">
        <f t="shared" si="110"/>
        <v/>
      </c>
      <c r="K1692" s="2">
        <v>533.20127000000002</v>
      </c>
      <c r="L1692" s="2">
        <v>490.05529999999999</v>
      </c>
      <c r="M1692" s="3">
        <f t="shared" si="111"/>
        <v>-8.09187307449587E-2</v>
      </c>
    </row>
    <row r="1693" spans="1:13" x14ac:dyDescent="0.2">
      <c r="A1693" s="1" t="s">
        <v>22</v>
      </c>
      <c r="B1693" s="1" t="s">
        <v>102</v>
      </c>
      <c r="C1693" s="2">
        <v>0</v>
      </c>
      <c r="D1693" s="2">
        <v>0</v>
      </c>
      <c r="E1693" s="3" t="str">
        <f t="shared" si="108"/>
        <v/>
      </c>
      <c r="F1693" s="2">
        <v>0</v>
      </c>
      <c r="G1693" s="2">
        <v>26.289249999999999</v>
      </c>
      <c r="H1693" s="3" t="str">
        <f t="shared" si="109"/>
        <v/>
      </c>
      <c r="I1693" s="2">
        <v>1.49946</v>
      </c>
      <c r="J1693" s="3">
        <f t="shared" si="110"/>
        <v>16.53247835887586</v>
      </c>
      <c r="K1693" s="2">
        <v>0</v>
      </c>
      <c r="L1693" s="2">
        <v>37.280749999999998</v>
      </c>
      <c r="M1693" s="3" t="str">
        <f t="shared" si="111"/>
        <v/>
      </c>
    </row>
    <row r="1694" spans="1:13" x14ac:dyDescent="0.2">
      <c r="A1694" s="1" t="s">
        <v>23</v>
      </c>
      <c r="B1694" s="1" t="s">
        <v>102</v>
      </c>
      <c r="C1694" s="2">
        <v>0</v>
      </c>
      <c r="D1694" s="2">
        <v>0</v>
      </c>
      <c r="E1694" s="3" t="str">
        <f t="shared" si="108"/>
        <v/>
      </c>
      <c r="F1694" s="2">
        <v>0</v>
      </c>
      <c r="G1694" s="2">
        <v>0</v>
      </c>
      <c r="H1694" s="3" t="str">
        <f t="shared" si="109"/>
        <v/>
      </c>
      <c r="I1694" s="2">
        <v>1.4999999999999999E-2</v>
      </c>
      <c r="J1694" s="3">
        <f t="shared" si="110"/>
        <v>-1</v>
      </c>
      <c r="K1694" s="2">
        <v>18.337800000000001</v>
      </c>
      <c r="L1694" s="2">
        <v>147.75137000000001</v>
      </c>
      <c r="M1694" s="3">
        <f t="shared" si="111"/>
        <v>7.0572026088189421</v>
      </c>
    </row>
    <row r="1695" spans="1:13" x14ac:dyDescent="0.2">
      <c r="A1695" s="1" t="s">
        <v>24</v>
      </c>
      <c r="B1695" s="1" t="s">
        <v>102</v>
      </c>
      <c r="C1695" s="2">
        <v>0</v>
      </c>
      <c r="D1695" s="2">
        <v>0</v>
      </c>
      <c r="E1695" s="3" t="str">
        <f t="shared" si="108"/>
        <v/>
      </c>
      <c r="F1695" s="2">
        <v>0</v>
      </c>
      <c r="G1695" s="2">
        <v>0</v>
      </c>
      <c r="H1695" s="3" t="str">
        <f t="shared" si="109"/>
        <v/>
      </c>
      <c r="I1695" s="2">
        <v>0</v>
      </c>
      <c r="J1695" s="3" t="str">
        <f t="shared" si="110"/>
        <v/>
      </c>
      <c r="K1695" s="2">
        <v>2.7749999999999999</v>
      </c>
      <c r="L1695" s="2">
        <v>0</v>
      </c>
      <c r="M1695" s="3">
        <f t="shared" si="111"/>
        <v>-1</v>
      </c>
    </row>
    <row r="1696" spans="1:13" x14ac:dyDescent="0.2">
      <c r="A1696" s="1" t="s">
        <v>25</v>
      </c>
      <c r="B1696" s="1" t="s">
        <v>102</v>
      </c>
      <c r="C1696" s="2">
        <v>0</v>
      </c>
      <c r="D1696" s="2">
        <v>0</v>
      </c>
      <c r="E1696" s="3" t="str">
        <f t="shared" si="108"/>
        <v/>
      </c>
      <c r="F1696" s="2">
        <v>6.973E-2</v>
      </c>
      <c r="G1696" s="2">
        <v>2.6723599999999998</v>
      </c>
      <c r="H1696" s="3">
        <f t="shared" si="109"/>
        <v>37.324394091495769</v>
      </c>
      <c r="I1696" s="2">
        <v>0</v>
      </c>
      <c r="J1696" s="3" t="str">
        <f t="shared" si="110"/>
        <v/>
      </c>
      <c r="K1696" s="2">
        <v>2.86273</v>
      </c>
      <c r="L1696" s="2">
        <v>2.6723599999999998</v>
      </c>
      <c r="M1696" s="3">
        <f t="shared" si="111"/>
        <v>-6.6499460305372904E-2</v>
      </c>
    </row>
    <row r="1697" spans="1:13" x14ac:dyDescent="0.2">
      <c r="A1697" s="1" t="s">
        <v>27</v>
      </c>
      <c r="B1697" s="1" t="s">
        <v>102</v>
      </c>
      <c r="C1697" s="2">
        <v>0</v>
      </c>
      <c r="D1697" s="2">
        <v>0</v>
      </c>
      <c r="E1697" s="3" t="str">
        <f t="shared" si="108"/>
        <v/>
      </c>
      <c r="F1697" s="2">
        <v>48.184220000000003</v>
      </c>
      <c r="G1697" s="2">
        <v>0</v>
      </c>
      <c r="H1697" s="3">
        <f t="shared" si="109"/>
        <v>-1</v>
      </c>
      <c r="I1697" s="2">
        <v>0</v>
      </c>
      <c r="J1697" s="3" t="str">
        <f t="shared" si="110"/>
        <v/>
      </c>
      <c r="K1697" s="2">
        <v>48.184220000000003</v>
      </c>
      <c r="L1697" s="2">
        <v>0</v>
      </c>
      <c r="M1697" s="3">
        <f t="shared" si="111"/>
        <v>-1</v>
      </c>
    </row>
    <row r="1698" spans="1:13" x14ac:dyDescent="0.2">
      <c r="A1698" s="6" t="s">
        <v>29</v>
      </c>
      <c r="B1698" s="6" t="s">
        <v>102</v>
      </c>
      <c r="C1698" s="5">
        <v>98.393640000000005</v>
      </c>
      <c r="D1698" s="5">
        <v>49.187950000000001</v>
      </c>
      <c r="E1698" s="4">
        <f t="shared" si="108"/>
        <v>-0.5000901481030684</v>
      </c>
      <c r="F1698" s="5">
        <v>1415.4965400000001</v>
      </c>
      <c r="G1698" s="5">
        <v>1542.4720500000001</v>
      </c>
      <c r="H1698" s="4">
        <f t="shared" si="109"/>
        <v>8.9703864624070428E-2</v>
      </c>
      <c r="I1698" s="5">
        <v>979.46137999999996</v>
      </c>
      <c r="J1698" s="4">
        <f t="shared" si="110"/>
        <v>0.57481660992085271</v>
      </c>
      <c r="K1698" s="5">
        <v>11080.28003</v>
      </c>
      <c r="L1698" s="5">
        <v>10442.28707</v>
      </c>
      <c r="M1698" s="4">
        <f t="shared" si="111"/>
        <v>-5.757913683342164E-2</v>
      </c>
    </row>
    <row r="1699" spans="1:13" x14ac:dyDescent="0.2">
      <c r="A1699" s="1" t="s">
        <v>3</v>
      </c>
      <c r="B1699" s="1" t="s">
        <v>103</v>
      </c>
      <c r="C1699" s="2">
        <v>0</v>
      </c>
      <c r="D1699" s="2">
        <v>0.47449999999999998</v>
      </c>
      <c r="E1699" s="3" t="str">
        <f t="shared" si="108"/>
        <v/>
      </c>
      <c r="F1699" s="2">
        <v>344.52573999999998</v>
      </c>
      <c r="G1699" s="2">
        <v>144.30070000000001</v>
      </c>
      <c r="H1699" s="3">
        <f t="shared" si="109"/>
        <v>-0.58116133790177771</v>
      </c>
      <c r="I1699" s="2">
        <v>64.726550000000003</v>
      </c>
      <c r="J1699" s="3">
        <f t="shared" si="110"/>
        <v>1.2293896399545474</v>
      </c>
      <c r="K1699" s="2">
        <v>1175.98639</v>
      </c>
      <c r="L1699" s="2">
        <v>836.60824000000002</v>
      </c>
      <c r="M1699" s="3">
        <f t="shared" si="111"/>
        <v>-0.28859020213660802</v>
      </c>
    </row>
    <row r="1700" spans="1:13" x14ac:dyDescent="0.2">
      <c r="A1700" s="1" t="s">
        <v>5</v>
      </c>
      <c r="B1700" s="1" t="s">
        <v>103</v>
      </c>
      <c r="C1700" s="2">
        <v>0</v>
      </c>
      <c r="D1700" s="2">
        <v>3.4595400000000001</v>
      </c>
      <c r="E1700" s="3" t="str">
        <f t="shared" si="108"/>
        <v/>
      </c>
      <c r="F1700" s="2">
        <v>267.18907000000002</v>
      </c>
      <c r="G1700" s="2">
        <v>194.79325</v>
      </c>
      <c r="H1700" s="3">
        <f t="shared" si="109"/>
        <v>-0.27095352366023062</v>
      </c>
      <c r="I1700" s="2">
        <v>295.29676999999998</v>
      </c>
      <c r="J1700" s="3">
        <f t="shared" si="110"/>
        <v>-0.34034750871132113</v>
      </c>
      <c r="K1700" s="2">
        <v>2007.06934</v>
      </c>
      <c r="L1700" s="2">
        <v>1030.7728199999999</v>
      </c>
      <c r="M1700" s="3">
        <f t="shared" si="111"/>
        <v>-0.48642889437990222</v>
      </c>
    </row>
    <row r="1701" spans="1:13" x14ac:dyDescent="0.2">
      <c r="A1701" s="1" t="s">
        <v>6</v>
      </c>
      <c r="B1701" s="1" t="s">
        <v>103</v>
      </c>
      <c r="C1701" s="2">
        <v>0</v>
      </c>
      <c r="D1701" s="2">
        <v>4.8687899999999997</v>
      </c>
      <c r="E1701" s="3" t="str">
        <f t="shared" si="108"/>
        <v/>
      </c>
      <c r="F1701" s="2">
        <v>164.24387999999999</v>
      </c>
      <c r="G1701" s="2">
        <v>197.48645999999999</v>
      </c>
      <c r="H1701" s="3">
        <f t="shared" si="109"/>
        <v>0.20239767837924916</v>
      </c>
      <c r="I1701" s="2">
        <v>123.42711</v>
      </c>
      <c r="J1701" s="3">
        <f t="shared" si="110"/>
        <v>0.60002498640695712</v>
      </c>
      <c r="K1701" s="2">
        <v>872.84374000000003</v>
      </c>
      <c r="L1701" s="2">
        <v>766.42402000000004</v>
      </c>
      <c r="M1701" s="3">
        <f t="shared" si="111"/>
        <v>-0.12192299162276166</v>
      </c>
    </row>
    <row r="1702" spans="1:13" x14ac:dyDescent="0.2">
      <c r="A1702" s="1" t="s">
        <v>7</v>
      </c>
      <c r="B1702" s="1" t="s">
        <v>103</v>
      </c>
      <c r="C1702" s="2">
        <v>0</v>
      </c>
      <c r="D1702" s="2">
        <v>0</v>
      </c>
      <c r="E1702" s="3" t="str">
        <f t="shared" si="108"/>
        <v/>
      </c>
      <c r="F1702" s="2">
        <v>14.581300000000001</v>
      </c>
      <c r="G1702" s="2">
        <v>20.804929999999999</v>
      </c>
      <c r="H1702" s="3">
        <f t="shared" si="109"/>
        <v>0.42682271128088711</v>
      </c>
      <c r="I1702" s="2">
        <v>9.2204899999999999</v>
      </c>
      <c r="J1702" s="3">
        <f t="shared" si="110"/>
        <v>1.2563800839217873</v>
      </c>
      <c r="K1702" s="2">
        <v>279.87544000000003</v>
      </c>
      <c r="L1702" s="2">
        <v>167.28577000000001</v>
      </c>
      <c r="M1702" s="3">
        <f t="shared" si="111"/>
        <v>-0.40228492360744483</v>
      </c>
    </row>
    <row r="1703" spans="1:13" x14ac:dyDescent="0.2">
      <c r="A1703" s="1" t="s">
        <v>8</v>
      </c>
      <c r="B1703" s="1" t="s">
        <v>103</v>
      </c>
      <c r="C1703" s="2">
        <v>0</v>
      </c>
      <c r="D1703" s="2">
        <v>0</v>
      </c>
      <c r="E1703" s="3" t="str">
        <f t="shared" si="108"/>
        <v/>
      </c>
      <c r="F1703" s="2">
        <v>4.4454200000000004</v>
      </c>
      <c r="G1703" s="2">
        <v>0.18048</v>
      </c>
      <c r="H1703" s="3">
        <f t="shared" si="109"/>
        <v>-0.95940091149992579</v>
      </c>
      <c r="I1703" s="2">
        <v>0.25062000000000001</v>
      </c>
      <c r="J1703" s="3">
        <f t="shared" si="110"/>
        <v>-0.27986593248743119</v>
      </c>
      <c r="K1703" s="2">
        <v>23.86703</v>
      </c>
      <c r="L1703" s="2">
        <v>1.99193</v>
      </c>
      <c r="M1703" s="3">
        <f t="shared" si="111"/>
        <v>-0.91654051635247447</v>
      </c>
    </row>
    <row r="1704" spans="1:13" x14ac:dyDescent="0.2">
      <c r="A1704" s="1" t="s">
        <v>110</v>
      </c>
      <c r="B1704" s="1" t="s">
        <v>103</v>
      </c>
      <c r="C1704" s="2">
        <v>0</v>
      </c>
      <c r="D1704" s="2">
        <v>0.62753999999999999</v>
      </c>
      <c r="E1704" s="3" t="str">
        <f t="shared" si="108"/>
        <v/>
      </c>
      <c r="F1704" s="2">
        <v>167.88329999999999</v>
      </c>
      <c r="G1704" s="2">
        <v>168.54777999999999</v>
      </c>
      <c r="H1704" s="3">
        <f t="shared" si="109"/>
        <v>3.9579874829718253E-3</v>
      </c>
      <c r="I1704" s="2">
        <v>142.06984</v>
      </c>
      <c r="J1704" s="3">
        <f t="shared" si="110"/>
        <v>0.18637270232724967</v>
      </c>
      <c r="K1704" s="2">
        <v>1650.0800099999999</v>
      </c>
      <c r="L1704" s="2">
        <v>1904.94154</v>
      </c>
      <c r="M1704" s="3">
        <f t="shared" si="111"/>
        <v>0.15445404371634086</v>
      </c>
    </row>
    <row r="1705" spans="1:13" x14ac:dyDescent="0.2">
      <c r="A1705" s="1" t="s">
        <v>9</v>
      </c>
      <c r="B1705" s="1" t="s">
        <v>103</v>
      </c>
      <c r="C1705" s="2">
        <v>170.43</v>
      </c>
      <c r="D1705" s="2">
        <v>715.03098999999997</v>
      </c>
      <c r="E1705" s="3">
        <f t="shared" si="108"/>
        <v>3.1954526198439241</v>
      </c>
      <c r="F1705" s="2">
        <v>62092.872660000001</v>
      </c>
      <c r="G1705" s="2">
        <v>61223.776360000003</v>
      </c>
      <c r="H1705" s="3">
        <f t="shared" si="109"/>
        <v>-1.3996715931615555E-2</v>
      </c>
      <c r="I1705" s="2">
        <v>25764.550169999999</v>
      </c>
      <c r="J1705" s="3">
        <f t="shared" si="110"/>
        <v>1.3762796538667459</v>
      </c>
      <c r="K1705" s="2">
        <v>366024.80917000002</v>
      </c>
      <c r="L1705" s="2">
        <v>415888.10472</v>
      </c>
      <c r="M1705" s="3">
        <f t="shared" si="111"/>
        <v>0.13622927818218189</v>
      </c>
    </row>
    <row r="1706" spans="1:13" x14ac:dyDescent="0.2">
      <c r="A1706" s="1" t="s">
        <v>10</v>
      </c>
      <c r="B1706" s="1" t="s">
        <v>103</v>
      </c>
      <c r="C1706" s="2">
        <v>0</v>
      </c>
      <c r="D1706" s="2">
        <v>0</v>
      </c>
      <c r="E1706" s="3" t="str">
        <f t="shared" si="108"/>
        <v/>
      </c>
      <c r="F1706" s="2">
        <v>0</v>
      </c>
      <c r="G1706" s="2">
        <v>7.1</v>
      </c>
      <c r="H1706" s="3" t="str">
        <f t="shared" si="109"/>
        <v/>
      </c>
      <c r="I1706" s="2">
        <v>0</v>
      </c>
      <c r="J1706" s="3" t="str">
        <f t="shared" si="110"/>
        <v/>
      </c>
      <c r="K1706" s="2">
        <v>551.92978000000005</v>
      </c>
      <c r="L1706" s="2">
        <v>195.62100000000001</v>
      </c>
      <c r="M1706" s="3">
        <f t="shared" si="111"/>
        <v>-0.64556904322140407</v>
      </c>
    </row>
    <row r="1707" spans="1:13" x14ac:dyDescent="0.2">
      <c r="A1707" s="1" t="s">
        <v>11</v>
      </c>
      <c r="B1707" s="1" t="s">
        <v>103</v>
      </c>
      <c r="C1707" s="2">
        <v>0</v>
      </c>
      <c r="D1707" s="2">
        <v>0.19642999999999999</v>
      </c>
      <c r="E1707" s="3" t="str">
        <f t="shared" si="108"/>
        <v/>
      </c>
      <c r="F1707" s="2">
        <v>7.2469999999999999</v>
      </c>
      <c r="G1707" s="2">
        <v>2.8645800000000001</v>
      </c>
      <c r="H1707" s="3">
        <f t="shared" si="109"/>
        <v>-0.60472195391196348</v>
      </c>
      <c r="I1707" s="2">
        <v>29.169229999999999</v>
      </c>
      <c r="J1707" s="3">
        <f t="shared" si="110"/>
        <v>-0.90179445943550784</v>
      </c>
      <c r="K1707" s="2">
        <v>7.3237199999999998</v>
      </c>
      <c r="L1707" s="2">
        <v>52.327399999999997</v>
      </c>
      <c r="M1707" s="3">
        <f t="shared" si="111"/>
        <v>6.144920887199401</v>
      </c>
    </row>
    <row r="1708" spans="1:13" x14ac:dyDescent="0.2">
      <c r="A1708" s="1" t="s">
        <v>12</v>
      </c>
      <c r="B1708" s="1" t="s">
        <v>103</v>
      </c>
      <c r="C1708" s="2">
        <v>0</v>
      </c>
      <c r="D1708" s="2">
        <v>9.1049399999999991</v>
      </c>
      <c r="E1708" s="3" t="str">
        <f t="shared" si="108"/>
        <v/>
      </c>
      <c r="F1708" s="2">
        <v>331.25903</v>
      </c>
      <c r="G1708" s="2">
        <v>575.11518999999998</v>
      </c>
      <c r="H1708" s="3">
        <f t="shared" si="109"/>
        <v>0.73614947191024505</v>
      </c>
      <c r="I1708" s="2">
        <v>243.51976999999999</v>
      </c>
      <c r="J1708" s="3">
        <f t="shared" si="110"/>
        <v>1.3616776165647662</v>
      </c>
      <c r="K1708" s="2">
        <v>3207.8335999999999</v>
      </c>
      <c r="L1708" s="2">
        <v>2986.9719300000002</v>
      </c>
      <c r="M1708" s="3">
        <f t="shared" si="111"/>
        <v>-6.8850725299466786E-2</v>
      </c>
    </row>
    <row r="1709" spans="1:13" x14ac:dyDescent="0.2">
      <c r="A1709" s="1" t="s">
        <v>13</v>
      </c>
      <c r="B1709" s="1" t="s">
        <v>103</v>
      </c>
      <c r="C1709" s="2">
        <v>6.4329900000000002</v>
      </c>
      <c r="D1709" s="2">
        <v>0</v>
      </c>
      <c r="E1709" s="3">
        <f t="shared" si="108"/>
        <v>-1</v>
      </c>
      <c r="F1709" s="2">
        <v>241.53487999999999</v>
      </c>
      <c r="G1709" s="2">
        <v>229.00148999999999</v>
      </c>
      <c r="H1709" s="3">
        <f t="shared" si="109"/>
        <v>-5.1890600645339457E-2</v>
      </c>
      <c r="I1709" s="2">
        <v>163.66508999999999</v>
      </c>
      <c r="J1709" s="3">
        <f t="shared" si="110"/>
        <v>0.39920791904981079</v>
      </c>
      <c r="K1709" s="2">
        <v>1662.2626499999999</v>
      </c>
      <c r="L1709" s="2">
        <v>1620.75009</v>
      </c>
      <c r="M1709" s="3">
        <f t="shared" si="111"/>
        <v>-2.4973526295618775E-2</v>
      </c>
    </row>
    <row r="1710" spans="1:13" x14ac:dyDescent="0.2">
      <c r="A1710" s="1" t="s">
        <v>14</v>
      </c>
      <c r="B1710" s="1" t="s">
        <v>103</v>
      </c>
      <c r="C1710" s="2">
        <v>0</v>
      </c>
      <c r="D1710" s="2">
        <v>7.5261699999999996</v>
      </c>
      <c r="E1710" s="3" t="str">
        <f t="shared" si="108"/>
        <v/>
      </c>
      <c r="F1710" s="2">
        <v>163.68588</v>
      </c>
      <c r="G1710" s="2">
        <v>189.90120999999999</v>
      </c>
      <c r="H1710" s="3">
        <f t="shared" si="109"/>
        <v>0.16015633113864181</v>
      </c>
      <c r="I1710" s="2">
        <v>176.23479</v>
      </c>
      <c r="J1710" s="3">
        <f t="shared" si="110"/>
        <v>7.7546663743293776E-2</v>
      </c>
      <c r="K1710" s="2">
        <v>1814.49242</v>
      </c>
      <c r="L1710" s="2">
        <v>1433.96138</v>
      </c>
      <c r="M1710" s="3">
        <f t="shared" si="111"/>
        <v>-0.20971762450239395</v>
      </c>
    </row>
    <row r="1711" spans="1:13" x14ac:dyDescent="0.2">
      <c r="A1711" s="1" t="s">
        <v>15</v>
      </c>
      <c r="B1711" s="1" t="s">
        <v>103</v>
      </c>
      <c r="C1711" s="2">
        <v>13.397500000000001</v>
      </c>
      <c r="D1711" s="2">
        <v>83.674400000000006</v>
      </c>
      <c r="E1711" s="3">
        <f t="shared" si="108"/>
        <v>5.2455234185482364</v>
      </c>
      <c r="F1711" s="2">
        <v>705.64108999999996</v>
      </c>
      <c r="G1711" s="2">
        <v>1122.6573599999999</v>
      </c>
      <c r="H1711" s="3">
        <f t="shared" si="109"/>
        <v>0.59097503803243656</v>
      </c>
      <c r="I1711" s="2">
        <v>797.68713000000002</v>
      </c>
      <c r="J1711" s="3">
        <f t="shared" si="110"/>
        <v>0.40739058934045969</v>
      </c>
      <c r="K1711" s="2">
        <v>5880.2925400000004</v>
      </c>
      <c r="L1711" s="2">
        <v>6975.0818900000004</v>
      </c>
      <c r="M1711" s="3">
        <f t="shared" si="111"/>
        <v>0.18617940222409413</v>
      </c>
    </row>
    <row r="1712" spans="1:13" x14ac:dyDescent="0.2">
      <c r="A1712" s="1" t="s">
        <v>16</v>
      </c>
      <c r="B1712" s="1" t="s">
        <v>103</v>
      </c>
      <c r="C1712" s="2">
        <v>0</v>
      </c>
      <c r="D1712" s="2">
        <v>0</v>
      </c>
      <c r="E1712" s="3" t="str">
        <f t="shared" si="108"/>
        <v/>
      </c>
      <c r="F1712" s="2">
        <v>40.014139999999998</v>
      </c>
      <c r="G1712" s="2">
        <v>96.015519999999995</v>
      </c>
      <c r="H1712" s="3">
        <f t="shared" si="109"/>
        <v>1.3995397626938879</v>
      </c>
      <c r="I1712" s="2">
        <v>49.2</v>
      </c>
      <c r="J1712" s="3">
        <f t="shared" si="110"/>
        <v>0.9515349593495932</v>
      </c>
      <c r="K1712" s="2">
        <v>776.18911000000003</v>
      </c>
      <c r="L1712" s="2">
        <v>578.99591999999996</v>
      </c>
      <c r="M1712" s="3">
        <f t="shared" si="111"/>
        <v>-0.25405302323811274</v>
      </c>
    </row>
    <row r="1713" spans="1:13" x14ac:dyDescent="0.2">
      <c r="A1713" s="1" t="s">
        <v>17</v>
      </c>
      <c r="B1713" s="1" t="s">
        <v>103</v>
      </c>
      <c r="C1713" s="2">
        <v>16.342639999999999</v>
      </c>
      <c r="D1713" s="2">
        <v>195.2028</v>
      </c>
      <c r="E1713" s="3">
        <f t="shared" si="108"/>
        <v>10.944385974359101</v>
      </c>
      <c r="F1713" s="2">
        <v>529.07470999999998</v>
      </c>
      <c r="G1713" s="2">
        <v>1122.79997</v>
      </c>
      <c r="H1713" s="3">
        <f t="shared" si="109"/>
        <v>1.1221955024083461</v>
      </c>
      <c r="I1713" s="2">
        <v>570.56168000000002</v>
      </c>
      <c r="J1713" s="3">
        <f t="shared" si="110"/>
        <v>0.96788534764549916</v>
      </c>
      <c r="K1713" s="2">
        <v>4808.2933499999999</v>
      </c>
      <c r="L1713" s="2">
        <v>4591.4464399999997</v>
      </c>
      <c r="M1713" s="3">
        <f t="shared" si="111"/>
        <v>-4.509851920744401E-2</v>
      </c>
    </row>
    <row r="1714" spans="1:13" x14ac:dyDescent="0.2">
      <c r="A1714" s="1" t="s">
        <v>18</v>
      </c>
      <c r="B1714" s="1" t="s">
        <v>103</v>
      </c>
      <c r="C1714" s="2">
        <v>0</v>
      </c>
      <c r="D1714" s="2">
        <v>2.9580000000000002</v>
      </c>
      <c r="E1714" s="3" t="str">
        <f t="shared" si="108"/>
        <v/>
      </c>
      <c r="F1714" s="2">
        <v>511.33386999999999</v>
      </c>
      <c r="G1714" s="2">
        <v>1315.99</v>
      </c>
      <c r="H1714" s="3">
        <f t="shared" si="109"/>
        <v>1.5736413666475877</v>
      </c>
      <c r="I1714" s="2">
        <v>907.22235000000001</v>
      </c>
      <c r="J1714" s="3">
        <f t="shared" si="110"/>
        <v>0.45057052441443934</v>
      </c>
      <c r="K1714" s="2">
        <v>4728.8647600000004</v>
      </c>
      <c r="L1714" s="2">
        <v>8710.0086200000005</v>
      </c>
      <c r="M1714" s="3">
        <f t="shared" si="111"/>
        <v>0.84188152168682451</v>
      </c>
    </row>
    <row r="1715" spans="1:13" x14ac:dyDescent="0.2">
      <c r="A1715" s="1" t="s">
        <v>19</v>
      </c>
      <c r="B1715" s="1" t="s">
        <v>103</v>
      </c>
      <c r="C1715" s="2">
        <v>1.9400299999999999</v>
      </c>
      <c r="D1715" s="2">
        <v>0</v>
      </c>
      <c r="E1715" s="3">
        <f t="shared" si="108"/>
        <v>-1</v>
      </c>
      <c r="F1715" s="2">
        <v>45.737729999999999</v>
      </c>
      <c r="G1715" s="2">
        <v>26.749459999999999</v>
      </c>
      <c r="H1715" s="3">
        <f t="shared" si="109"/>
        <v>-0.41515549634841953</v>
      </c>
      <c r="I1715" s="2">
        <v>23.44417</v>
      </c>
      <c r="J1715" s="3">
        <f t="shared" si="110"/>
        <v>0.14098558404925399</v>
      </c>
      <c r="K1715" s="2">
        <v>262.57155</v>
      </c>
      <c r="L1715" s="2">
        <v>260.25632000000002</v>
      </c>
      <c r="M1715" s="3">
        <f t="shared" si="111"/>
        <v>-8.817520405390411E-3</v>
      </c>
    </row>
    <row r="1716" spans="1:13" x14ac:dyDescent="0.2">
      <c r="A1716" s="1" t="s">
        <v>20</v>
      </c>
      <c r="B1716" s="1" t="s">
        <v>103</v>
      </c>
      <c r="C1716" s="2">
        <v>0.111</v>
      </c>
      <c r="D1716" s="2">
        <v>30.348849999999999</v>
      </c>
      <c r="E1716" s="3">
        <f t="shared" si="108"/>
        <v>272.41306306306302</v>
      </c>
      <c r="F1716" s="2">
        <v>206.13623999999999</v>
      </c>
      <c r="G1716" s="2">
        <v>650.12237000000005</v>
      </c>
      <c r="H1716" s="3">
        <f t="shared" si="109"/>
        <v>2.1538480084821576</v>
      </c>
      <c r="I1716" s="2">
        <v>295.79687999999999</v>
      </c>
      <c r="J1716" s="3">
        <f t="shared" si="110"/>
        <v>1.1978675704760646</v>
      </c>
      <c r="K1716" s="2">
        <v>1971.20967</v>
      </c>
      <c r="L1716" s="2">
        <v>2690.7897400000002</v>
      </c>
      <c r="M1716" s="3">
        <f t="shared" si="111"/>
        <v>0.36504491680988971</v>
      </c>
    </row>
    <row r="1717" spans="1:13" x14ac:dyDescent="0.2">
      <c r="A1717" s="1" t="s">
        <v>21</v>
      </c>
      <c r="B1717" s="1" t="s">
        <v>103</v>
      </c>
      <c r="C1717" s="2">
        <v>0</v>
      </c>
      <c r="D1717" s="2">
        <v>0</v>
      </c>
      <c r="E1717" s="3" t="str">
        <f t="shared" si="108"/>
        <v/>
      </c>
      <c r="F1717" s="2">
        <v>0</v>
      </c>
      <c r="G1717" s="2">
        <v>0</v>
      </c>
      <c r="H1717" s="3" t="str">
        <f t="shared" si="109"/>
        <v/>
      </c>
      <c r="I1717" s="2">
        <v>0</v>
      </c>
      <c r="J1717" s="3" t="str">
        <f t="shared" si="110"/>
        <v/>
      </c>
      <c r="K1717" s="2">
        <v>4.7633700000000001</v>
      </c>
      <c r="L1717" s="2">
        <v>0</v>
      </c>
      <c r="M1717" s="3">
        <f t="shared" si="111"/>
        <v>-1</v>
      </c>
    </row>
    <row r="1718" spans="1:13" x14ac:dyDescent="0.2">
      <c r="A1718" s="1" t="s">
        <v>22</v>
      </c>
      <c r="B1718" s="1" t="s">
        <v>103</v>
      </c>
      <c r="C1718" s="2">
        <v>37.598869999999998</v>
      </c>
      <c r="D1718" s="2">
        <v>303.04435000000001</v>
      </c>
      <c r="E1718" s="3">
        <f t="shared" si="108"/>
        <v>7.0599323862658636</v>
      </c>
      <c r="F1718" s="2">
        <v>2989.2943100000002</v>
      </c>
      <c r="G1718" s="2">
        <v>2412.6295</v>
      </c>
      <c r="H1718" s="3">
        <f t="shared" si="109"/>
        <v>-0.19291001493927851</v>
      </c>
      <c r="I1718" s="2">
        <v>2891.2744400000001</v>
      </c>
      <c r="J1718" s="3">
        <f t="shared" si="110"/>
        <v>-0.16554808266488885</v>
      </c>
      <c r="K1718" s="2">
        <v>16508.15452</v>
      </c>
      <c r="L1718" s="2">
        <v>25806.968430000001</v>
      </c>
      <c r="M1718" s="3">
        <f t="shared" si="111"/>
        <v>0.56328609589486689</v>
      </c>
    </row>
    <row r="1719" spans="1:13" x14ac:dyDescent="0.2">
      <c r="A1719" s="1" t="s">
        <v>23</v>
      </c>
      <c r="B1719" s="1" t="s">
        <v>103</v>
      </c>
      <c r="C1719" s="2">
        <v>9.4700100000000003</v>
      </c>
      <c r="D1719" s="2">
        <v>0</v>
      </c>
      <c r="E1719" s="3">
        <f t="shared" si="108"/>
        <v>-1</v>
      </c>
      <c r="F1719" s="2">
        <v>1046.1210699999999</v>
      </c>
      <c r="G1719" s="2">
        <v>3535.39302</v>
      </c>
      <c r="H1719" s="3">
        <f t="shared" si="109"/>
        <v>2.3795256795659419</v>
      </c>
      <c r="I1719" s="2">
        <v>5192.6333299999997</v>
      </c>
      <c r="J1719" s="3">
        <f t="shared" si="110"/>
        <v>-0.31915219209209977</v>
      </c>
      <c r="K1719" s="2">
        <v>32300.812849999998</v>
      </c>
      <c r="L1719" s="2">
        <v>33648.236640000003</v>
      </c>
      <c r="M1719" s="3">
        <f t="shared" si="111"/>
        <v>4.1714857030293206E-2</v>
      </c>
    </row>
    <row r="1720" spans="1:13" x14ac:dyDescent="0.2">
      <c r="A1720" s="1" t="s">
        <v>24</v>
      </c>
      <c r="B1720" s="1" t="s">
        <v>103</v>
      </c>
      <c r="C1720" s="2">
        <v>0</v>
      </c>
      <c r="D1720" s="2">
        <v>0</v>
      </c>
      <c r="E1720" s="3" t="str">
        <f t="shared" si="108"/>
        <v/>
      </c>
      <c r="F1720" s="2">
        <v>156.55542</v>
      </c>
      <c r="G1720" s="2">
        <v>125.01098</v>
      </c>
      <c r="H1720" s="3">
        <f t="shared" si="109"/>
        <v>-0.20149056481085093</v>
      </c>
      <c r="I1720" s="2">
        <v>1.42</v>
      </c>
      <c r="J1720" s="3">
        <f t="shared" si="110"/>
        <v>87.035901408450712</v>
      </c>
      <c r="K1720" s="2">
        <v>156.55542</v>
      </c>
      <c r="L1720" s="2">
        <v>149.06728000000001</v>
      </c>
      <c r="M1720" s="3">
        <f t="shared" si="111"/>
        <v>-4.7830602096049946E-2</v>
      </c>
    </row>
    <row r="1721" spans="1:13" x14ac:dyDescent="0.2">
      <c r="A1721" s="1" t="s">
        <v>25</v>
      </c>
      <c r="B1721" s="1" t="s">
        <v>103</v>
      </c>
      <c r="C1721" s="2">
        <v>0</v>
      </c>
      <c r="D1721" s="2">
        <v>0.11752</v>
      </c>
      <c r="E1721" s="3" t="str">
        <f t="shared" si="108"/>
        <v/>
      </c>
      <c r="F1721" s="2">
        <v>4.4021600000000003</v>
      </c>
      <c r="G1721" s="2">
        <v>32.013849999999998</v>
      </c>
      <c r="H1721" s="3">
        <f t="shared" si="109"/>
        <v>6.2723049593835745</v>
      </c>
      <c r="I1721" s="2">
        <v>26.94267</v>
      </c>
      <c r="J1721" s="3">
        <f t="shared" si="110"/>
        <v>0.18822113769719184</v>
      </c>
      <c r="K1721" s="2">
        <v>215.32820000000001</v>
      </c>
      <c r="L1721" s="2">
        <v>279.27001999999999</v>
      </c>
      <c r="M1721" s="3">
        <f t="shared" si="111"/>
        <v>0.29695051553860563</v>
      </c>
    </row>
    <row r="1722" spans="1:13" x14ac:dyDescent="0.2">
      <c r="A1722" s="1" t="s">
        <v>26</v>
      </c>
      <c r="B1722" s="1" t="s">
        <v>103</v>
      </c>
      <c r="C1722" s="2">
        <v>0</v>
      </c>
      <c r="D1722" s="2">
        <v>0</v>
      </c>
      <c r="E1722" s="3" t="str">
        <f t="shared" si="108"/>
        <v/>
      </c>
      <c r="F1722" s="2">
        <v>660.94323999999995</v>
      </c>
      <c r="G1722" s="2">
        <v>143.40833000000001</v>
      </c>
      <c r="H1722" s="3">
        <f t="shared" si="109"/>
        <v>-0.78302474203382422</v>
      </c>
      <c r="I1722" s="2">
        <v>466.84</v>
      </c>
      <c r="J1722" s="3">
        <f t="shared" si="110"/>
        <v>-0.69281053465855535</v>
      </c>
      <c r="K1722" s="2">
        <v>5937.6132399999997</v>
      </c>
      <c r="L1722" s="2">
        <v>4851.8893500000004</v>
      </c>
      <c r="M1722" s="3">
        <f t="shared" si="111"/>
        <v>-0.18285527300528581</v>
      </c>
    </row>
    <row r="1723" spans="1:13" x14ac:dyDescent="0.2">
      <c r="A1723" s="1" t="s">
        <v>27</v>
      </c>
      <c r="B1723" s="1" t="s">
        <v>103</v>
      </c>
      <c r="C1723" s="2">
        <v>538.07870000000003</v>
      </c>
      <c r="D1723" s="2">
        <v>564.63707999999997</v>
      </c>
      <c r="E1723" s="3">
        <f t="shared" si="108"/>
        <v>4.9357798403839359E-2</v>
      </c>
      <c r="F1723" s="2">
        <v>10334.843570000001</v>
      </c>
      <c r="G1723" s="2">
        <v>8227.9300199999998</v>
      </c>
      <c r="H1723" s="3">
        <f t="shared" si="109"/>
        <v>-0.20386506440367935</v>
      </c>
      <c r="I1723" s="2">
        <v>12965.46523</v>
      </c>
      <c r="J1723" s="3">
        <f t="shared" si="110"/>
        <v>-0.36539646869270115</v>
      </c>
      <c r="K1723" s="2">
        <v>103248.38624000001</v>
      </c>
      <c r="L1723" s="2">
        <v>72384.306209999995</v>
      </c>
      <c r="M1723" s="3">
        <f t="shared" si="111"/>
        <v>-0.29893038674964578</v>
      </c>
    </row>
    <row r="1724" spans="1:13" x14ac:dyDescent="0.2">
      <c r="A1724" s="1" t="s">
        <v>28</v>
      </c>
      <c r="B1724" s="1" t="s">
        <v>103</v>
      </c>
      <c r="C1724" s="2">
        <v>10.878</v>
      </c>
      <c r="D1724" s="2">
        <v>0</v>
      </c>
      <c r="E1724" s="3">
        <f t="shared" si="108"/>
        <v>-1</v>
      </c>
      <c r="F1724" s="2">
        <v>37.172600000000003</v>
      </c>
      <c r="G1724" s="2">
        <v>33.71349</v>
      </c>
      <c r="H1724" s="3">
        <f t="shared" si="109"/>
        <v>-9.3055368739340283E-2</v>
      </c>
      <c r="I1724" s="2">
        <v>4.7961999999999998</v>
      </c>
      <c r="J1724" s="3">
        <f t="shared" si="110"/>
        <v>6.0292085400942419</v>
      </c>
      <c r="K1724" s="2">
        <v>142.81336999999999</v>
      </c>
      <c r="L1724" s="2">
        <v>153.07533000000001</v>
      </c>
      <c r="M1724" s="3">
        <f t="shared" si="111"/>
        <v>7.1855737316471213E-2</v>
      </c>
    </row>
    <row r="1725" spans="1:13" x14ac:dyDescent="0.2">
      <c r="A1725" s="6" t="s">
        <v>29</v>
      </c>
      <c r="B1725" s="6" t="s">
        <v>103</v>
      </c>
      <c r="C1725" s="5">
        <v>804.67974000000004</v>
      </c>
      <c r="D1725" s="5">
        <v>1921.2719</v>
      </c>
      <c r="E1725" s="4">
        <f t="shared" si="108"/>
        <v>1.3876230560993119</v>
      </c>
      <c r="F1725" s="5">
        <v>81428.052760000006</v>
      </c>
      <c r="G1725" s="5">
        <v>83110.139840000003</v>
      </c>
      <c r="H1725" s="4">
        <f t="shared" si="109"/>
        <v>2.0657341333677248E-2</v>
      </c>
      <c r="I1725" s="5">
        <v>51696.540730000001</v>
      </c>
      <c r="J1725" s="4">
        <f t="shared" si="110"/>
        <v>0.60765379397562658</v>
      </c>
      <c r="K1725" s="5">
        <v>558348.76982000005</v>
      </c>
      <c r="L1725" s="5">
        <v>590935.66168999998</v>
      </c>
      <c r="M1725" s="4">
        <f t="shared" si="111"/>
        <v>5.8362968867121001E-2</v>
      </c>
    </row>
    <row r="1726" spans="1:13" x14ac:dyDescent="0.2">
      <c r="A1726" s="1" t="s">
        <v>3</v>
      </c>
      <c r="B1726" s="1" t="s">
        <v>104</v>
      </c>
      <c r="C1726" s="2">
        <v>0</v>
      </c>
      <c r="D1726" s="2">
        <v>0</v>
      </c>
      <c r="E1726" s="3" t="str">
        <f t="shared" si="108"/>
        <v/>
      </c>
      <c r="F1726" s="2">
        <v>0</v>
      </c>
      <c r="G1726" s="2">
        <v>0</v>
      </c>
      <c r="H1726" s="3" t="str">
        <f t="shared" si="109"/>
        <v/>
      </c>
      <c r="I1726" s="2">
        <v>0</v>
      </c>
      <c r="J1726" s="3" t="str">
        <f t="shared" si="110"/>
        <v/>
      </c>
      <c r="K1726" s="2">
        <v>0.15869</v>
      </c>
      <c r="L1726" s="2">
        <v>0</v>
      </c>
      <c r="M1726" s="3">
        <f t="shared" si="111"/>
        <v>-1</v>
      </c>
    </row>
    <row r="1727" spans="1:13" x14ac:dyDescent="0.2">
      <c r="A1727" s="1" t="s">
        <v>5</v>
      </c>
      <c r="B1727" s="1" t="s">
        <v>104</v>
      </c>
      <c r="C1727" s="2">
        <v>0</v>
      </c>
      <c r="D1727" s="2">
        <v>0</v>
      </c>
      <c r="E1727" s="3" t="str">
        <f t="shared" si="108"/>
        <v/>
      </c>
      <c r="F1727" s="2">
        <v>0</v>
      </c>
      <c r="G1727" s="2">
        <v>0</v>
      </c>
      <c r="H1727" s="3" t="str">
        <f t="shared" si="109"/>
        <v/>
      </c>
      <c r="I1727" s="2">
        <v>0</v>
      </c>
      <c r="J1727" s="3" t="str">
        <f t="shared" si="110"/>
        <v/>
      </c>
      <c r="K1727" s="2">
        <v>0.35432000000000002</v>
      </c>
      <c r="L1727" s="2">
        <v>0</v>
      </c>
      <c r="M1727" s="3">
        <f t="shared" si="111"/>
        <v>-1</v>
      </c>
    </row>
    <row r="1728" spans="1:13" x14ac:dyDescent="0.2">
      <c r="A1728" s="1" t="s">
        <v>6</v>
      </c>
      <c r="B1728" s="1" t="s">
        <v>104</v>
      </c>
      <c r="C1728" s="2">
        <v>0</v>
      </c>
      <c r="D1728" s="2">
        <v>0</v>
      </c>
      <c r="E1728" s="3" t="str">
        <f t="shared" si="108"/>
        <v/>
      </c>
      <c r="F1728" s="2">
        <v>0</v>
      </c>
      <c r="G1728" s="2">
        <v>0</v>
      </c>
      <c r="H1728" s="3" t="str">
        <f t="shared" si="109"/>
        <v/>
      </c>
      <c r="I1728" s="2">
        <v>0</v>
      </c>
      <c r="J1728" s="3" t="str">
        <f t="shared" si="110"/>
        <v/>
      </c>
      <c r="K1728" s="2">
        <v>3.9613100000000001</v>
      </c>
      <c r="L1728" s="2">
        <v>0</v>
      </c>
      <c r="M1728" s="3">
        <f t="shared" si="111"/>
        <v>-1</v>
      </c>
    </row>
    <row r="1729" spans="1:13" x14ac:dyDescent="0.2">
      <c r="A1729" s="1" t="s">
        <v>110</v>
      </c>
      <c r="B1729" s="1" t="s">
        <v>104</v>
      </c>
      <c r="C1729" s="2">
        <v>0</v>
      </c>
      <c r="D1729" s="2">
        <v>0</v>
      </c>
      <c r="E1729" s="3" t="str">
        <f t="shared" si="108"/>
        <v/>
      </c>
      <c r="F1729" s="2">
        <v>0</v>
      </c>
      <c r="G1729" s="2">
        <v>0</v>
      </c>
      <c r="H1729" s="3" t="str">
        <f t="shared" si="109"/>
        <v/>
      </c>
      <c r="I1729" s="2">
        <v>0</v>
      </c>
      <c r="J1729" s="3" t="str">
        <f t="shared" si="110"/>
        <v/>
      </c>
      <c r="K1729" s="2">
        <v>30.230370000000001</v>
      </c>
      <c r="L1729" s="2">
        <v>0</v>
      </c>
      <c r="M1729" s="3">
        <f t="shared" si="111"/>
        <v>-1</v>
      </c>
    </row>
    <row r="1730" spans="1:13" x14ac:dyDescent="0.2">
      <c r="A1730" s="1" t="s">
        <v>13</v>
      </c>
      <c r="B1730" s="1" t="s">
        <v>104</v>
      </c>
      <c r="C1730" s="2">
        <v>0</v>
      </c>
      <c r="D1730" s="2">
        <v>0</v>
      </c>
      <c r="E1730" s="3" t="str">
        <f t="shared" si="108"/>
        <v/>
      </c>
      <c r="F1730" s="2">
        <v>46.8</v>
      </c>
      <c r="G1730" s="2">
        <v>0</v>
      </c>
      <c r="H1730" s="3">
        <f t="shared" si="109"/>
        <v>-1</v>
      </c>
      <c r="I1730" s="2">
        <v>0</v>
      </c>
      <c r="J1730" s="3" t="str">
        <f t="shared" si="110"/>
        <v/>
      </c>
      <c r="K1730" s="2">
        <v>46.8</v>
      </c>
      <c r="L1730" s="2">
        <v>0</v>
      </c>
      <c r="M1730" s="3">
        <f t="shared" si="111"/>
        <v>-1</v>
      </c>
    </row>
    <row r="1731" spans="1:13" x14ac:dyDescent="0.2">
      <c r="A1731" s="1" t="s">
        <v>14</v>
      </c>
      <c r="B1731" s="1" t="s">
        <v>104</v>
      </c>
      <c r="C1731" s="2">
        <v>0</v>
      </c>
      <c r="D1731" s="2">
        <v>0</v>
      </c>
      <c r="E1731" s="3" t="str">
        <f t="shared" si="108"/>
        <v/>
      </c>
      <c r="F1731" s="2">
        <v>0</v>
      </c>
      <c r="G1731" s="2">
        <v>0</v>
      </c>
      <c r="H1731" s="3" t="str">
        <f t="shared" si="109"/>
        <v/>
      </c>
      <c r="I1731" s="2">
        <v>0</v>
      </c>
      <c r="J1731" s="3" t="str">
        <f t="shared" si="110"/>
        <v/>
      </c>
      <c r="K1731" s="2">
        <v>0.50680999999999998</v>
      </c>
      <c r="L1731" s="2">
        <v>0</v>
      </c>
      <c r="M1731" s="3">
        <f t="shared" si="111"/>
        <v>-1</v>
      </c>
    </row>
    <row r="1732" spans="1:13" x14ac:dyDescent="0.2">
      <c r="A1732" s="1" t="s">
        <v>15</v>
      </c>
      <c r="B1732" s="1" t="s">
        <v>104</v>
      </c>
      <c r="C1732" s="2">
        <v>0</v>
      </c>
      <c r="D1732" s="2">
        <v>0</v>
      </c>
      <c r="E1732" s="3" t="str">
        <f t="shared" si="108"/>
        <v/>
      </c>
      <c r="F1732" s="2">
        <v>0</v>
      </c>
      <c r="G1732" s="2">
        <v>0</v>
      </c>
      <c r="H1732" s="3" t="str">
        <f t="shared" si="109"/>
        <v/>
      </c>
      <c r="I1732" s="2">
        <v>0</v>
      </c>
      <c r="J1732" s="3" t="str">
        <f t="shared" si="110"/>
        <v/>
      </c>
      <c r="K1732" s="2">
        <v>16.184170000000002</v>
      </c>
      <c r="L1732" s="2">
        <v>0</v>
      </c>
      <c r="M1732" s="3">
        <f t="shared" si="111"/>
        <v>-1</v>
      </c>
    </row>
    <row r="1733" spans="1:13" x14ac:dyDescent="0.2">
      <c r="A1733" s="1" t="s">
        <v>18</v>
      </c>
      <c r="B1733" s="1" t="s">
        <v>104</v>
      </c>
      <c r="C1733" s="2">
        <v>0</v>
      </c>
      <c r="D1733" s="2">
        <v>0</v>
      </c>
      <c r="E1733" s="3" t="str">
        <f t="shared" si="108"/>
        <v/>
      </c>
      <c r="F1733" s="2">
        <v>0</v>
      </c>
      <c r="G1733" s="2">
        <v>0</v>
      </c>
      <c r="H1733" s="3" t="str">
        <f t="shared" si="109"/>
        <v/>
      </c>
      <c r="I1733" s="2">
        <v>0</v>
      </c>
      <c r="J1733" s="3" t="str">
        <f t="shared" si="110"/>
        <v/>
      </c>
      <c r="K1733" s="2">
        <v>108.66436</v>
      </c>
      <c r="L1733" s="2">
        <v>1.98468</v>
      </c>
      <c r="M1733" s="3">
        <f t="shared" si="111"/>
        <v>-0.98173568592314908</v>
      </c>
    </row>
    <row r="1734" spans="1:13" x14ac:dyDescent="0.2">
      <c r="A1734" s="1" t="s">
        <v>19</v>
      </c>
      <c r="B1734" s="1" t="s">
        <v>104</v>
      </c>
      <c r="C1734" s="2">
        <v>6.5381900000000002</v>
      </c>
      <c r="D1734" s="2">
        <v>0</v>
      </c>
      <c r="E1734" s="3">
        <f t="shared" si="108"/>
        <v>-1</v>
      </c>
      <c r="F1734" s="2">
        <v>22.499179999999999</v>
      </c>
      <c r="G1734" s="2">
        <v>60.796529999999997</v>
      </c>
      <c r="H1734" s="3">
        <f t="shared" si="109"/>
        <v>1.7021664789561219</v>
      </c>
      <c r="I1734" s="2">
        <v>48.80012</v>
      </c>
      <c r="J1734" s="3">
        <f t="shared" si="110"/>
        <v>0.24582746927671484</v>
      </c>
      <c r="K1734" s="2">
        <v>131.65217000000001</v>
      </c>
      <c r="L1734" s="2">
        <v>153.72702000000001</v>
      </c>
      <c r="M1734" s="3">
        <f t="shared" si="111"/>
        <v>0.16767554989788613</v>
      </c>
    </row>
    <row r="1735" spans="1:13" x14ac:dyDescent="0.2">
      <c r="A1735" s="1" t="s">
        <v>22</v>
      </c>
      <c r="B1735" s="1" t="s">
        <v>104</v>
      </c>
      <c r="C1735" s="2">
        <v>0</v>
      </c>
      <c r="D1735" s="2">
        <v>0</v>
      </c>
      <c r="E1735" s="3" t="str">
        <f t="shared" si="108"/>
        <v/>
      </c>
      <c r="F1735" s="2">
        <v>0</v>
      </c>
      <c r="G1735" s="2">
        <v>0</v>
      </c>
      <c r="H1735" s="3" t="str">
        <f t="shared" si="109"/>
        <v/>
      </c>
      <c r="I1735" s="2">
        <v>0</v>
      </c>
      <c r="J1735" s="3" t="str">
        <f t="shared" si="110"/>
        <v/>
      </c>
      <c r="K1735" s="2">
        <v>7.6478999999999999</v>
      </c>
      <c r="L1735" s="2">
        <v>0</v>
      </c>
      <c r="M1735" s="3">
        <f t="shared" si="111"/>
        <v>-1</v>
      </c>
    </row>
    <row r="1736" spans="1:13" x14ac:dyDescent="0.2">
      <c r="A1736" s="1" t="s">
        <v>23</v>
      </c>
      <c r="B1736" s="1" t="s">
        <v>104</v>
      </c>
      <c r="C1736" s="2">
        <v>0</v>
      </c>
      <c r="D1736" s="2">
        <v>0</v>
      </c>
      <c r="E1736" s="3" t="str">
        <f t="shared" si="108"/>
        <v/>
      </c>
      <c r="F1736" s="2">
        <v>0</v>
      </c>
      <c r="G1736" s="2">
        <v>0</v>
      </c>
      <c r="H1736" s="3" t="str">
        <f t="shared" si="109"/>
        <v/>
      </c>
      <c r="I1736" s="2">
        <v>0</v>
      </c>
      <c r="J1736" s="3" t="str">
        <f t="shared" si="110"/>
        <v/>
      </c>
      <c r="K1736" s="2">
        <v>0</v>
      </c>
      <c r="L1736" s="2">
        <v>0</v>
      </c>
      <c r="M1736" s="3" t="str">
        <f t="shared" si="111"/>
        <v/>
      </c>
    </row>
    <row r="1737" spans="1:13" x14ac:dyDescent="0.2">
      <c r="A1737" s="6" t="s">
        <v>29</v>
      </c>
      <c r="B1737" s="6" t="s">
        <v>104</v>
      </c>
      <c r="C1737" s="5">
        <v>6.5381900000000002</v>
      </c>
      <c r="D1737" s="5">
        <v>0</v>
      </c>
      <c r="E1737" s="4">
        <f t="shared" si="108"/>
        <v>-1</v>
      </c>
      <c r="F1737" s="5">
        <v>69.299180000000007</v>
      </c>
      <c r="G1737" s="5">
        <v>60.796529999999997</v>
      </c>
      <c r="H1737" s="4">
        <f t="shared" si="109"/>
        <v>-0.12269481399347015</v>
      </c>
      <c r="I1737" s="5">
        <v>48.80012</v>
      </c>
      <c r="J1737" s="4">
        <f t="shared" si="110"/>
        <v>0.24582746927671484</v>
      </c>
      <c r="K1737" s="5">
        <v>346.1601</v>
      </c>
      <c r="L1737" s="5">
        <v>155.71170000000001</v>
      </c>
      <c r="M1737" s="4">
        <f t="shared" si="111"/>
        <v>-0.55017432685049483</v>
      </c>
    </row>
    <row r="1738" spans="1:13" x14ac:dyDescent="0.2">
      <c r="A1738" s="1" t="s">
        <v>3</v>
      </c>
      <c r="B1738" s="1" t="s">
        <v>105</v>
      </c>
      <c r="C1738" s="2">
        <v>0</v>
      </c>
      <c r="D1738" s="2">
        <v>1.9350000000000001</v>
      </c>
      <c r="E1738" s="3" t="str">
        <f t="shared" si="108"/>
        <v/>
      </c>
      <c r="F1738" s="2">
        <v>0</v>
      </c>
      <c r="G1738" s="2">
        <v>7.7228000000000003</v>
      </c>
      <c r="H1738" s="3" t="str">
        <f t="shared" si="109"/>
        <v/>
      </c>
      <c r="I1738" s="2">
        <v>0</v>
      </c>
      <c r="J1738" s="3" t="str">
        <f t="shared" si="110"/>
        <v/>
      </c>
      <c r="K1738" s="2">
        <v>82.524910000000006</v>
      </c>
      <c r="L1738" s="2">
        <v>35.824309999999997</v>
      </c>
      <c r="M1738" s="3">
        <f t="shared" si="111"/>
        <v>-0.56589701218698707</v>
      </c>
    </row>
    <row r="1739" spans="1:13" x14ac:dyDescent="0.2">
      <c r="A1739" s="1" t="s">
        <v>5</v>
      </c>
      <c r="B1739" s="1" t="s">
        <v>105</v>
      </c>
      <c r="C1739" s="2">
        <v>29.77704</v>
      </c>
      <c r="D1739" s="2">
        <v>35.252749999999999</v>
      </c>
      <c r="E1739" s="3">
        <f t="shared" si="108"/>
        <v>0.18389033967110224</v>
      </c>
      <c r="F1739" s="2">
        <v>2340.1330600000001</v>
      </c>
      <c r="G1739" s="2">
        <v>1681.4545800000001</v>
      </c>
      <c r="H1739" s="3">
        <f t="shared" si="109"/>
        <v>-0.28147052458632416</v>
      </c>
      <c r="I1739" s="2">
        <v>1788.28297</v>
      </c>
      <c r="J1739" s="3">
        <f t="shared" si="110"/>
        <v>-5.9737967532062286E-2</v>
      </c>
      <c r="K1739" s="2">
        <v>16378.917149999999</v>
      </c>
      <c r="L1739" s="2">
        <v>13057.321110000001</v>
      </c>
      <c r="M1739" s="3">
        <f t="shared" si="111"/>
        <v>-0.20279704754474559</v>
      </c>
    </row>
    <row r="1740" spans="1:13" x14ac:dyDescent="0.2">
      <c r="A1740" s="1" t="s">
        <v>6</v>
      </c>
      <c r="B1740" s="1" t="s">
        <v>105</v>
      </c>
      <c r="C1740" s="2">
        <v>0</v>
      </c>
      <c r="D1740" s="2">
        <v>0.33800000000000002</v>
      </c>
      <c r="E1740" s="3" t="str">
        <f t="shared" ref="E1740:E1802" si="112">IF(C1740=0,"",(D1740/C1740-1))</f>
        <v/>
      </c>
      <c r="F1740" s="2">
        <v>169.59253000000001</v>
      </c>
      <c r="G1740" s="2">
        <v>28.03688</v>
      </c>
      <c r="H1740" s="3">
        <f t="shared" ref="H1740:H1802" si="113">IF(F1740=0,"",(G1740/F1740-1))</f>
        <v>-0.8346809260997522</v>
      </c>
      <c r="I1740" s="2">
        <v>142.27771999999999</v>
      </c>
      <c r="J1740" s="3">
        <f t="shared" ref="J1740:J1802" si="114">IF(I1740=0,"",(G1740/I1740-1))</f>
        <v>-0.80294258299894039</v>
      </c>
      <c r="K1740" s="2">
        <v>1163.3169800000001</v>
      </c>
      <c r="L1740" s="2">
        <v>909.30588</v>
      </c>
      <c r="M1740" s="3">
        <f t="shared" ref="M1740:M1802" si="115">IF(K1740=0,"",(L1740/K1740-1))</f>
        <v>-0.21835071985281262</v>
      </c>
    </row>
    <row r="1741" spans="1:13" x14ac:dyDescent="0.2">
      <c r="A1741" s="1" t="s">
        <v>7</v>
      </c>
      <c r="B1741" s="1" t="s">
        <v>105</v>
      </c>
      <c r="C1741" s="2">
        <v>23.259399999999999</v>
      </c>
      <c r="D1741" s="2">
        <v>39.109400000000001</v>
      </c>
      <c r="E1741" s="3">
        <f t="shared" si="112"/>
        <v>0.68144492119315214</v>
      </c>
      <c r="F1741" s="2">
        <v>2190.3072499999998</v>
      </c>
      <c r="G1741" s="2">
        <v>1156.6859199999999</v>
      </c>
      <c r="H1741" s="3">
        <f t="shared" si="113"/>
        <v>-0.47190700300151955</v>
      </c>
      <c r="I1741" s="2">
        <v>1130.4231400000001</v>
      </c>
      <c r="J1741" s="3">
        <f t="shared" si="114"/>
        <v>2.3232698509692451E-2</v>
      </c>
      <c r="K1741" s="2">
        <v>15899.69175</v>
      </c>
      <c r="L1741" s="2">
        <v>10379.21694</v>
      </c>
      <c r="M1741" s="3">
        <f t="shared" si="115"/>
        <v>-0.34720640480341391</v>
      </c>
    </row>
    <row r="1742" spans="1:13" x14ac:dyDescent="0.2">
      <c r="A1742" s="1" t="s">
        <v>8</v>
      </c>
      <c r="B1742" s="1" t="s">
        <v>105</v>
      </c>
      <c r="C1742" s="2">
        <v>0</v>
      </c>
      <c r="D1742" s="2">
        <v>0</v>
      </c>
      <c r="E1742" s="3" t="str">
        <f t="shared" si="112"/>
        <v/>
      </c>
      <c r="F1742" s="2">
        <v>0</v>
      </c>
      <c r="G1742" s="2">
        <v>0</v>
      </c>
      <c r="H1742" s="3" t="str">
        <f t="shared" si="113"/>
        <v/>
      </c>
      <c r="I1742" s="2">
        <v>0</v>
      </c>
      <c r="J1742" s="3" t="str">
        <f t="shared" si="114"/>
        <v/>
      </c>
      <c r="K1742" s="2">
        <v>0</v>
      </c>
      <c r="L1742" s="2">
        <v>0</v>
      </c>
      <c r="M1742" s="3" t="str">
        <f t="shared" si="115"/>
        <v/>
      </c>
    </row>
    <row r="1743" spans="1:13" x14ac:dyDescent="0.2">
      <c r="A1743" s="1" t="s">
        <v>110</v>
      </c>
      <c r="B1743" s="1" t="s">
        <v>105</v>
      </c>
      <c r="C1743" s="2">
        <v>0</v>
      </c>
      <c r="D1743" s="2">
        <v>1.4704999999999999</v>
      </c>
      <c r="E1743" s="3" t="str">
        <f t="shared" si="112"/>
        <v/>
      </c>
      <c r="F1743" s="2">
        <v>0.9</v>
      </c>
      <c r="G1743" s="2">
        <v>39.333019999999998</v>
      </c>
      <c r="H1743" s="3">
        <f t="shared" si="113"/>
        <v>42.703355555555554</v>
      </c>
      <c r="I1743" s="2">
        <v>0</v>
      </c>
      <c r="J1743" s="3" t="str">
        <f t="shared" si="114"/>
        <v/>
      </c>
      <c r="K1743" s="2">
        <v>52.314790000000002</v>
      </c>
      <c r="L1743" s="2">
        <v>123.14579000000001</v>
      </c>
      <c r="M1743" s="3">
        <f t="shared" si="115"/>
        <v>1.3539383413371247</v>
      </c>
    </row>
    <row r="1744" spans="1:13" x14ac:dyDescent="0.2">
      <c r="A1744" s="1" t="s">
        <v>11</v>
      </c>
      <c r="B1744" s="1" t="s">
        <v>105</v>
      </c>
      <c r="C1744" s="2">
        <v>87.743700000000004</v>
      </c>
      <c r="D1744" s="2">
        <v>0</v>
      </c>
      <c r="E1744" s="3">
        <f t="shared" si="112"/>
        <v>-1</v>
      </c>
      <c r="F1744" s="2">
        <v>4387.4727400000002</v>
      </c>
      <c r="G1744" s="2">
        <v>7948.48092</v>
      </c>
      <c r="H1744" s="3">
        <f t="shared" si="113"/>
        <v>0.8116308387593536</v>
      </c>
      <c r="I1744" s="2">
        <v>6236.1013499999999</v>
      </c>
      <c r="J1744" s="3">
        <f t="shared" si="114"/>
        <v>0.27459136307975496</v>
      </c>
      <c r="K1744" s="2">
        <v>26677.803100000001</v>
      </c>
      <c r="L1744" s="2">
        <v>51580.07776</v>
      </c>
      <c r="M1744" s="3">
        <f t="shared" si="115"/>
        <v>0.93344547775000253</v>
      </c>
    </row>
    <row r="1745" spans="1:13" x14ac:dyDescent="0.2">
      <c r="A1745" s="1" t="s">
        <v>12</v>
      </c>
      <c r="B1745" s="1" t="s">
        <v>105</v>
      </c>
      <c r="C1745" s="2">
        <v>151.41247999999999</v>
      </c>
      <c r="D1745" s="2">
        <v>48.928570000000001</v>
      </c>
      <c r="E1745" s="3">
        <f t="shared" si="112"/>
        <v>-0.67685246288813183</v>
      </c>
      <c r="F1745" s="2">
        <v>3189.6854400000002</v>
      </c>
      <c r="G1745" s="2">
        <v>2381.3094900000001</v>
      </c>
      <c r="H1745" s="3">
        <f t="shared" si="113"/>
        <v>-0.25343437941015279</v>
      </c>
      <c r="I1745" s="2">
        <v>1706.25324</v>
      </c>
      <c r="J1745" s="3">
        <f t="shared" si="114"/>
        <v>0.39563661136256667</v>
      </c>
      <c r="K1745" s="2">
        <v>21062.533049999998</v>
      </c>
      <c r="L1745" s="2">
        <v>19336.104770000002</v>
      </c>
      <c r="M1745" s="3">
        <f t="shared" si="115"/>
        <v>-8.1966792688308532E-2</v>
      </c>
    </row>
    <row r="1746" spans="1:13" x14ac:dyDescent="0.2">
      <c r="A1746" s="1" t="s">
        <v>13</v>
      </c>
      <c r="B1746" s="1" t="s">
        <v>105</v>
      </c>
      <c r="C1746" s="2">
        <v>0</v>
      </c>
      <c r="D1746" s="2">
        <v>3.9149999999999997E-2</v>
      </c>
      <c r="E1746" s="3" t="str">
        <f t="shared" si="112"/>
        <v/>
      </c>
      <c r="F1746" s="2">
        <v>47.7</v>
      </c>
      <c r="G1746" s="2">
        <v>3.9149999999999997E-2</v>
      </c>
      <c r="H1746" s="3">
        <f t="shared" si="113"/>
        <v>-0.99917924528301882</v>
      </c>
      <c r="I1746" s="2">
        <v>0</v>
      </c>
      <c r="J1746" s="3" t="str">
        <f t="shared" si="114"/>
        <v/>
      </c>
      <c r="K1746" s="2">
        <v>108.09448</v>
      </c>
      <c r="L1746" s="2">
        <v>146.01222999999999</v>
      </c>
      <c r="M1746" s="3">
        <f t="shared" si="115"/>
        <v>0.35078340725631851</v>
      </c>
    </row>
    <row r="1747" spans="1:13" x14ac:dyDescent="0.2">
      <c r="A1747" s="1" t="s">
        <v>14</v>
      </c>
      <c r="B1747" s="1" t="s">
        <v>105</v>
      </c>
      <c r="C1747" s="2">
        <v>0</v>
      </c>
      <c r="D1747" s="2">
        <v>2.5999999999999999E-2</v>
      </c>
      <c r="E1747" s="3" t="str">
        <f t="shared" si="112"/>
        <v/>
      </c>
      <c r="F1747" s="2">
        <v>0.23250000000000001</v>
      </c>
      <c r="G1747" s="2">
        <v>0.20599999999999999</v>
      </c>
      <c r="H1747" s="3">
        <f t="shared" si="113"/>
        <v>-0.11397849462365606</v>
      </c>
      <c r="I1747" s="2">
        <v>13.573270000000001</v>
      </c>
      <c r="J1747" s="3">
        <f t="shared" si="114"/>
        <v>-0.98482311189565963</v>
      </c>
      <c r="K1747" s="2">
        <v>22.02861</v>
      </c>
      <c r="L1747" s="2">
        <v>32.189399999999999</v>
      </c>
      <c r="M1747" s="3">
        <f t="shared" si="115"/>
        <v>0.46125425072212911</v>
      </c>
    </row>
    <row r="1748" spans="1:13" x14ac:dyDescent="0.2">
      <c r="A1748" s="1" t="s">
        <v>15</v>
      </c>
      <c r="B1748" s="1" t="s">
        <v>105</v>
      </c>
      <c r="C1748" s="2">
        <v>0</v>
      </c>
      <c r="D1748" s="2">
        <v>1.2283999999999999</v>
      </c>
      <c r="E1748" s="3" t="str">
        <f t="shared" si="112"/>
        <v/>
      </c>
      <c r="F1748" s="2">
        <v>420.19376</v>
      </c>
      <c r="G1748" s="2">
        <v>210.18856</v>
      </c>
      <c r="H1748" s="3">
        <f t="shared" si="113"/>
        <v>-0.49978181494175444</v>
      </c>
      <c r="I1748" s="2">
        <v>260.0394</v>
      </c>
      <c r="J1748" s="3">
        <f t="shared" si="114"/>
        <v>-0.19170494932690973</v>
      </c>
      <c r="K1748" s="2">
        <v>2975.55062</v>
      </c>
      <c r="L1748" s="2">
        <v>2928.3590300000001</v>
      </c>
      <c r="M1748" s="3">
        <f t="shared" si="115"/>
        <v>-1.5859783961598262E-2</v>
      </c>
    </row>
    <row r="1749" spans="1:13" x14ac:dyDescent="0.2">
      <c r="A1749" s="1" t="s">
        <v>16</v>
      </c>
      <c r="B1749" s="1" t="s">
        <v>105</v>
      </c>
      <c r="C1749" s="2">
        <v>0</v>
      </c>
      <c r="D1749" s="2">
        <v>0</v>
      </c>
      <c r="E1749" s="3" t="str">
        <f t="shared" si="112"/>
        <v/>
      </c>
      <c r="F1749" s="2">
        <v>0</v>
      </c>
      <c r="G1749" s="2">
        <v>0</v>
      </c>
      <c r="H1749" s="3" t="str">
        <f t="shared" si="113"/>
        <v/>
      </c>
      <c r="I1749" s="2">
        <v>0</v>
      </c>
      <c r="J1749" s="3" t="str">
        <f t="shared" si="114"/>
        <v/>
      </c>
      <c r="K1749" s="2">
        <v>0</v>
      </c>
      <c r="L1749" s="2">
        <v>0.20463999999999999</v>
      </c>
      <c r="M1749" s="3" t="str">
        <f t="shared" si="115"/>
        <v/>
      </c>
    </row>
    <row r="1750" spans="1:13" x14ac:dyDescent="0.2">
      <c r="A1750" s="1" t="s">
        <v>17</v>
      </c>
      <c r="B1750" s="1" t="s">
        <v>105</v>
      </c>
      <c r="C1750" s="2">
        <v>0</v>
      </c>
      <c r="D1750" s="2">
        <v>2.9550999999999998</v>
      </c>
      <c r="E1750" s="3" t="str">
        <f t="shared" si="112"/>
        <v/>
      </c>
      <c r="F1750" s="2">
        <v>11.55644</v>
      </c>
      <c r="G1750" s="2">
        <v>686.43389999999999</v>
      </c>
      <c r="H1750" s="3">
        <f t="shared" si="113"/>
        <v>58.398387392657256</v>
      </c>
      <c r="I1750" s="2">
        <v>121.35549</v>
      </c>
      <c r="J1750" s="3">
        <f t="shared" si="114"/>
        <v>4.6563893401114358</v>
      </c>
      <c r="K1750" s="2">
        <v>286.75885</v>
      </c>
      <c r="L1750" s="2">
        <v>1810.1758</v>
      </c>
      <c r="M1750" s="3">
        <f t="shared" si="115"/>
        <v>5.3125368231878456</v>
      </c>
    </row>
    <row r="1751" spans="1:13" x14ac:dyDescent="0.2">
      <c r="A1751" s="1" t="s">
        <v>18</v>
      </c>
      <c r="B1751" s="1" t="s">
        <v>105</v>
      </c>
      <c r="C1751" s="2">
        <v>0</v>
      </c>
      <c r="D1751" s="2">
        <v>0.03</v>
      </c>
      <c r="E1751" s="3" t="str">
        <f t="shared" si="112"/>
        <v/>
      </c>
      <c r="F1751" s="2">
        <v>96.084339999999997</v>
      </c>
      <c r="G1751" s="2">
        <v>340.25725</v>
      </c>
      <c r="H1751" s="3">
        <f t="shared" si="113"/>
        <v>2.5412352314643574</v>
      </c>
      <c r="I1751" s="2">
        <v>133.64019999999999</v>
      </c>
      <c r="J1751" s="3">
        <f t="shared" si="114"/>
        <v>1.5460695958252084</v>
      </c>
      <c r="K1751" s="2">
        <v>781.74715000000003</v>
      </c>
      <c r="L1751" s="2">
        <v>1607.0329999999999</v>
      </c>
      <c r="M1751" s="3">
        <f t="shared" si="115"/>
        <v>1.0556940949512894</v>
      </c>
    </row>
    <row r="1752" spans="1:13" x14ac:dyDescent="0.2">
      <c r="A1752" s="1" t="s">
        <v>19</v>
      </c>
      <c r="B1752" s="1" t="s">
        <v>105</v>
      </c>
      <c r="C1752" s="2">
        <v>0</v>
      </c>
      <c r="D1752" s="2">
        <v>2.66229</v>
      </c>
      <c r="E1752" s="3" t="str">
        <f t="shared" si="112"/>
        <v/>
      </c>
      <c r="F1752" s="2">
        <v>1576.2701099999999</v>
      </c>
      <c r="G1752" s="2">
        <v>1271.00928</v>
      </c>
      <c r="H1752" s="3">
        <f t="shared" si="113"/>
        <v>-0.19366022870280775</v>
      </c>
      <c r="I1752" s="2">
        <v>1190.1026899999999</v>
      </c>
      <c r="J1752" s="3">
        <f t="shared" si="114"/>
        <v>6.7982864571123791E-2</v>
      </c>
      <c r="K1752" s="2">
        <v>8373.9121599999999</v>
      </c>
      <c r="L1752" s="2">
        <v>10593.61666</v>
      </c>
      <c r="M1752" s="3">
        <f t="shared" si="115"/>
        <v>0.26507377407216559</v>
      </c>
    </row>
    <row r="1753" spans="1:13" x14ac:dyDescent="0.2">
      <c r="A1753" s="1" t="s">
        <v>20</v>
      </c>
      <c r="B1753" s="1" t="s">
        <v>105</v>
      </c>
      <c r="C1753" s="2">
        <v>0</v>
      </c>
      <c r="D1753" s="2">
        <v>0.13500000000000001</v>
      </c>
      <c r="E1753" s="3" t="str">
        <f t="shared" si="112"/>
        <v/>
      </c>
      <c r="F1753" s="2">
        <v>30.677309999999999</v>
      </c>
      <c r="G1753" s="2">
        <v>54.330460000000002</v>
      </c>
      <c r="H1753" s="3">
        <f t="shared" si="113"/>
        <v>0.77103077160285571</v>
      </c>
      <c r="I1753" s="2">
        <v>7.3035399999999999</v>
      </c>
      <c r="J1753" s="3">
        <f t="shared" si="114"/>
        <v>6.4389213997595691</v>
      </c>
      <c r="K1753" s="2">
        <v>281.68333999999999</v>
      </c>
      <c r="L1753" s="2">
        <v>569.44443999999999</v>
      </c>
      <c r="M1753" s="3">
        <f t="shared" si="115"/>
        <v>1.0215765689231033</v>
      </c>
    </row>
    <row r="1754" spans="1:13" x14ac:dyDescent="0.2">
      <c r="A1754" s="1" t="s">
        <v>22</v>
      </c>
      <c r="B1754" s="1" t="s">
        <v>105</v>
      </c>
      <c r="C1754" s="2">
        <v>0</v>
      </c>
      <c r="D1754" s="2">
        <v>0</v>
      </c>
      <c r="E1754" s="3" t="str">
        <f t="shared" si="112"/>
        <v/>
      </c>
      <c r="F1754" s="2">
        <v>0</v>
      </c>
      <c r="G1754" s="2">
        <v>0</v>
      </c>
      <c r="H1754" s="3" t="str">
        <f t="shared" si="113"/>
        <v/>
      </c>
      <c r="I1754" s="2">
        <v>0</v>
      </c>
      <c r="J1754" s="3" t="str">
        <f t="shared" si="114"/>
        <v/>
      </c>
      <c r="K1754" s="2">
        <v>1.3103899999999999</v>
      </c>
      <c r="L1754" s="2">
        <v>147.29586</v>
      </c>
      <c r="M1754" s="3">
        <f t="shared" si="115"/>
        <v>111.40612336785233</v>
      </c>
    </row>
    <row r="1755" spans="1:13" x14ac:dyDescent="0.2">
      <c r="A1755" s="1" t="s">
        <v>23</v>
      </c>
      <c r="B1755" s="1" t="s">
        <v>105</v>
      </c>
      <c r="C1755" s="2">
        <v>79.349999999999994</v>
      </c>
      <c r="D1755" s="2">
        <v>0</v>
      </c>
      <c r="E1755" s="3">
        <f t="shared" si="112"/>
        <v>-1</v>
      </c>
      <c r="F1755" s="2">
        <v>1109.7394899999999</v>
      </c>
      <c r="G1755" s="2">
        <v>664.25259000000005</v>
      </c>
      <c r="H1755" s="3">
        <f t="shared" si="113"/>
        <v>-0.40143376352228388</v>
      </c>
      <c r="I1755" s="2">
        <v>837.41156999999998</v>
      </c>
      <c r="J1755" s="3">
        <f t="shared" si="114"/>
        <v>-0.20677882441963391</v>
      </c>
      <c r="K1755" s="2">
        <v>6027.1591799999997</v>
      </c>
      <c r="L1755" s="2">
        <v>4952.4288500000002</v>
      </c>
      <c r="M1755" s="3">
        <f t="shared" si="115"/>
        <v>-0.17831457539171869</v>
      </c>
    </row>
    <row r="1756" spans="1:13" x14ac:dyDescent="0.2">
      <c r="A1756" s="1" t="s">
        <v>24</v>
      </c>
      <c r="B1756" s="1" t="s">
        <v>105</v>
      </c>
      <c r="C1756" s="2">
        <v>0</v>
      </c>
      <c r="D1756" s="2">
        <v>31.091010000000001</v>
      </c>
      <c r="E1756" s="3" t="str">
        <f t="shared" si="112"/>
        <v/>
      </c>
      <c r="F1756" s="2">
        <v>50.645319999999998</v>
      </c>
      <c r="G1756" s="2">
        <v>112.59863</v>
      </c>
      <c r="H1756" s="3">
        <f t="shared" si="113"/>
        <v>1.2232780837400181</v>
      </c>
      <c r="I1756" s="2">
        <v>35.272770000000001</v>
      </c>
      <c r="J1756" s="3">
        <f t="shared" si="114"/>
        <v>2.1922253341600331</v>
      </c>
      <c r="K1756" s="2">
        <v>321.93115999999998</v>
      </c>
      <c r="L1756" s="2">
        <v>423.43734000000001</v>
      </c>
      <c r="M1756" s="3">
        <f t="shared" si="115"/>
        <v>0.31530399231935191</v>
      </c>
    </row>
    <row r="1757" spans="1:13" x14ac:dyDescent="0.2">
      <c r="A1757" s="1" t="s">
        <v>25</v>
      </c>
      <c r="B1757" s="1" t="s">
        <v>105</v>
      </c>
      <c r="C1757" s="2">
        <v>158.02641</v>
      </c>
      <c r="D1757" s="2">
        <v>149.11716000000001</v>
      </c>
      <c r="E1757" s="3">
        <f t="shared" si="112"/>
        <v>-5.6378234498904223E-2</v>
      </c>
      <c r="F1757" s="2">
        <v>7412.0030900000002</v>
      </c>
      <c r="G1757" s="2">
        <v>4522.0455599999996</v>
      </c>
      <c r="H1757" s="3">
        <f t="shared" si="113"/>
        <v>-0.38990236443627824</v>
      </c>
      <c r="I1757" s="2">
        <v>2709.62914</v>
      </c>
      <c r="J1757" s="3">
        <f t="shared" si="114"/>
        <v>0.66887988221148209</v>
      </c>
      <c r="K1757" s="2">
        <v>39822.399270000002</v>
      </c>
      <c r="L1757" s="2">
        <v>29622.80215</v>
      </c>
      <c r="M1757" s="3">
        <f t="shared" si="115"/>
        <v>-0.25612713716332547</v>
      </c>
    </row>
    <row r="1758" spans="1:13" x14ac:dyDescent="0.2">
      <c r="A1758" s="1" t="s">
        <v>27</v>
      </c>
      <c r="B1758" s="1" t="s">
        <v>105</v>
      </c>
      <c r="C1758" s="2">
        <v>0</v>
      </c>
      <c r="D1758" s="2">
        <v>24.437159999999999</v>
      </c>
      <c r="E1758" s="3" t="str">
        <f t="shared" si="112"/>
        <v/>
      </c>
      <c r="F1758" s="2">
        <v>6.61869</v>
      </c>
      <c r="G1758" s="2">
        <v>39.828479999999999</v>
      </c>
      <c r="H1758" s="3">
        <f t="shared" si="113"/>
        <v>5.0175774964532254</v>
      </c>
      <c r="I1758" s="2">
        <v>0</v>
      </c>
      <c r="J1758" s="3" t="str">
        <f t="shared" si="114"/>
        <v/>
      </c>
      <c r="K1758" s="2">
        <v>429.99310000000003</v>
      </c>
      <c r="L1758" s="2">
        <v>347.08888000000002</v>
      </c>
      <c r="M1758" s="3">
        <f t="shared" si="115"/>
        <v>-0.19280360545320374</v>
      </c>
    </row>
    <row r="1759" spans="1:13" x14ac:dyDescent="0.2">
      <c r="A1759" s="1" t="s">
        <v>28</v>
      </c>
      <c r="B1759" s="1" t="s">
        <v>105</v>
      </c>
      <c r="C1759" s="2">
        <v>0</v>
      </c>
      <c r="D1759" s="2">
        <v>3.8760000000000003E-2</v>
      </c>
      <c r="E1759" s="3" t="str">
        <f t="shared" si="112"/>
        <v/>
      </c>
      <c r="F1759" s="2">
        <v>0</v>
      </c>
      <c r="G1759" s="2">
        <v>3.8760000000000003E-2</v>
      </c>
      <c r="H1759" s="3" t="str">
        <f t="shared" si="113"/>
        <v/>
      </c>
      <c r="I1759" s="2">
        <v>0</v>
      </c>
      <c r="J1759" s="3" t="str">
        <f t="shared" si="114"/>
        <v/>
      </c>
      <c r="K1759" s="2">
        <v>6.9628800000000002</v>
      </c>
      <c r="L1759" s="2">
        <v>3.8760000000000003E-2</v>
      </c>
      <c r="M1759" s="3">
        <f t="shared" si="115"/>
        <v>-0.9944333379291328</v>
      </c>
    </row>
    <row r="1760" spans="1:13" x14ac:dyDescent="0.2">
      <c r="A1760" s="6" t="s">
        <v>29</v>
      </c>
      <c r="B1760" s="6" t="s">
        <v>105</v>
      </c>
      <c r="C1760" s="5">
        <v>529.56903</v>
      </c>
      <c r="D1760" s="5">
        <v>338.79424999999998</v>
      </c>
      <c r="E1760" s="4">
        <f t="shared" si="112"/>
        <v>-0.36024534893968407</v>
      </c>
      <c r="F1760" s="5">
        <v>23039.81207</v>
      </c>
      <c r="G1760" s="5">
        <v>21144.252229999998</v>
      </c>
      <c r="H1760" s="4">
        <f t="shared" si="113"/>
        <v>-8.2273233576770299E-2</v>
      </c>
      <c r="I1760" s="5">
        <v>16311.66649</v>
      </c>
      <c r="J1760" s="4">
        <f t="shared" si="114"/>
        <v>0.29626560492532472</v>
      </c>
      <c r="K1760" s="5">
        <v>140756.63292</v>
      </c>
      <c r="L1760" s="5">
        <v>148601.12359999999</v>
      </c>
      <c r="M1760" s="4">
        <f t="shared" si="115"/>
        <v>5.5730877595363104E-2</v>
      </c>
    </row>
    <row r="1761" spans="1:13" x14ac:dyDescent="0.2">
      <c r="A1761" s="1" t="s">
        <v>3</v>
      </c>
      <c r="B1761" s="1" t="s">
        <v>106</v>
      </c>
      <c r="C1761" s="2">
        <v>0</v>
      </c>
      <c r="D1761" s="2">
        <v>0</v>
      </c>
      <c r="E1761" s="3" t="str">
        <f t="shared" si="112"/>
        <v/>
      </c>
      <c r="F1761" s="2">
        <v>901.80719999999997</v>
      </c>
      <c r="G1761" s="2">
        <v>171.07221999999999</v>
      </c>
      <c r="H1761" s="3">
        <f t="shared" si="113"/>
        <v>-0.81030067180656795</v>
      </c>
      <c r="I1761" s="2">
        <v>94.665109999999999</v>
      </c>
      <c r="J1761" s="3">
        <f t="shared" si="114"/>
        <v>0.80713063133819829</v>
      </c>
      <c r="K1761" s="2">
        <v>6296.79673</v>
      </c>
      <c r="L1761" s="2">
        <v>689.57610999999997</v>
      </c>
      <c r="M1761" s="3">
        <f t="shared" si="115"/>
        <v>-0.89048779251287669</v>
      </c>
    </row>
    <row r="1762" spans="1:13" x14ac:dyDescent="0.2">
      <c r="A1762" s="1" t="s">
        <v>5</v>
      </c>
      <c r="B1762" s="1" t="s">
        <v>106</v>
      </c>
      <c r="C1762" s="2">
        <v>0.18423999999999999</v>
      </c>
      <c r="D1762" s="2">
        <v>0.74221999999999999</v>
      </c>
      <c r="E1762" s="3">
        <f t="shared" si="112"/>
        <v>3.0285497177594447</v>
      </c>
      <c r="F1762" s="2">
        <v>13.91281</v>
      </c>
      <c r="G1762" s="2">
        <v>75.846980000000002</v>
      </c>
      <c r="H1762" s="3">
        <f t="shared" si="113"/>
        <v>4.451593172047918</v>
      </c>
      <c r="I1762" s="2">
        <v>72.646339999999995</v>
      </c>
      <c r="J1762" s="3">
        <f t="shared" si="114"/>
        <v>4.4057828653170983E-2</v>
      </c>
      <c r="K1762" s="2">
        <v>656.44655</v>
      </c>
      <c r="L1762" s="2">
        <v>765.45926999999995</v>
      </c>
      <c r="M1762" s="3">
        <f t="shared" si="115"/>
        <v>0.16606488372891892</v>
      </c>
    </row>
    <row r="1763" spans="1:13" x14ac:dyDescent="0.2">
      <c r="A1763" s="1" t="s">
        <v>6</v>
      </c>
      <c r="B1763" s="1" t="s">
        <v>106</v>
      </c>
      <c r="C1763" s="2">
        <v>0</v>
      </c>
      <c r="D1763" s="2">
        <v>0</v>
      </c>
      <c r="E1763" s="3" t="str">
        <f t="shared" si="112"/>
        <v/>
      </c>
      <c r="F1763" s="2">
        <v>319.39623</v>
      </c>
      <c r="G1763" s="2">
        <v>744.18880999999999</v>
      </c>
      <c r="H1763" s="3">
        <f t="shared" si="113"/>
        <v>1.3299862055353628</v>
      </c>
      <c r="I1763" s="2">
        <v>132.84163000000001</v>
      </c>
      <c r="J1763" s="3">
        <f t="shared" si="114"/>
        <v>4.6020752681218982</v>
      </c>
      <c r="K1763" s="2">
        <v>2134.6188000000002</v>
      </c>
      <c r="L1763" s="2">
        <v>3134.9772200000002</v>
      </c>
      <c r="M1763" s="3">
        <f t="shared" si="115"/>
        <v>0.46863562711993345</v>
      </c>
    </row>
    <row r="1764" spans="1:13" x14ac:dyDescent="0.2">
      <c r="A1764" s="1" t="s">
        <v>7</v>
      </c>
      <c r="B1764" s="1" t="s">
        <v>106</v>
      </c>
      <c r="C1764" s="2">
        <v>0</v>
      </c>
      <c r="D1764" s="2">
        <v>0</v>
      </c>
      <c r="E1764" s="3" t="str">
        <f t="shared" si="112"/>
        <v/>
      </c>
      <c r="F1764" s="2">
        <v>1.43018</v>
      </c>
      <c r="G1764" s="2">
        <v>2.7613099999999999</v>
      </c>
      <c r="H1764" s="3">
        <f t="shared" si="113"/>
        <v>0.93074298340069084</v>
      </c>
      <c r="I1764" s="2">
        <v>2.2037599999999999</v>
      </c>
      <c r="J1764" s="3">
        <f t="shared" si="114"/>
        <v>0.25299941917450175</v>
      </c>
      <c r="K1764" s="2">
        <v>174.95785000000001</v>
      </c>
      <c r="L1764" s="2">
        <v>86.463179999999994</v>
      </c>
      <c r="M1764" s="3">
        <f t="shared" si="115"/>
        <v>-0.50580565547644762</v>
      </c>
    </row>
    <row r="1765" spans="1:13" x14ac:dyDescent="0.2">
      <c r="A1765" s="1" t="s">
        <v>8</v>
      </c>
      <c r="B1765" s="1" t="s">
        <v>106</v>
      </c>
      <c r="C1765" s="2">
        <v>0</v>
      </c>
      <c r="D1765" s="2">
        <v>0</v>
      </c>
      <c r="E1765" s="3" t="str">
        <f t="shared" si="112"/>
        <v/>
      </c>
      <c r="F1765" s="2">
        <v>0</v>
      </c>
      <c r="G1765" s="2">
        <v>0.33096999999999999</v>
      </c>
      <c r="H1765" s="3" t="str">
        <f t="shared" si="113"/>
        <v/>
      </c>
      <c r="I1765" s="2">
        <v>0</v>
      </c>
      <c r="J1765" s="3" t="str">
        <f t="shared" si="114"/>
        <v/>
      </c>
      <c r="K1765" s="2">
        <v>11.24395</v>
      </c>
      <c r="L1765" s="2">
        <v>36.526420000000002</v>
      </c>
      <c r="M1765" s="3">
        <f t="shared" si="115"/>
        <v>2.2485398814473565</v>
      </c>
    </row>
    <row r="1766" spans="1:13" x14ac:dyDescent="0.2">
      <c r="A1766" s="1" t="s">
        <v>110</v>
      </c>
      <c r="B1766" s="1" t="s">
        <v>106</v>
      </c>
      <c r="C1766" s="2">
        <v>6.2640700000000002</v>
      </c>
      <c r="D1766" s="2">
        <v>0</v>
      </c>
      <c r="E1766" s="3">
        <f t="shared" si="112"/>
        <v>-1</v>
      </c>
      <c r="F1766" s="2">
        <v>28.928840000000001</v>
      </c>
      <c r="G1766" s="2">
        <v>104.69798</v>
      </c>
      <c r="H1766" s="3">
        <f t="shared" si="113"/>
        <v>2.6191558320347443</v>
      </c>
      <c r="I1766" s="2">
        <v>66.299660000000003</v>
      </c>
      <c r="J1766" s="3">
        <f t="shared" si="114"/>
        <v>0.57916315106291649</v>
      </c>
      <c r="K1766" s="2">
        <v>218.22409999999999</v>
      </c>
      <c r="L1766" s="2">
        <v>368.41746000000001</v>
      </c>
      <c r="M1766" s="3">
        <f t="shared" si="115"/>
        <v>0.688252855665346</v>
      </c>
    </row>
    <row r="1767" spans="1:13" x14ac:dyDescent="0.2">
      <c r="A1767" s="1" t="s">
        <v>9</v>
      </c>
      <c r="B1767" s="1" t="s">
        <v>106</v>
      </c>
      <c r="C1767" s="2">
        <v>0</v>
      </c>
      <c r="D1767" s="2">
        <v>0</v>
      </c>
      <c r="E1767" s="3" t="str">
        <f t="shared" si="112"/>
        <v/>
      </c>
      <c r="F1767" s="2">
        <v>0</v>
      </c>
      <c r="G1767" s="2">
        <v>0</v>
      </c>
      <c r="H1767" s="3" t="str">
        <f t="shared" si="113"/>
        <v/>
      </c>
      <c r="I1767" s="2">
        <v>0</v>
      </c>
      <c r="J1767" s="3" t="str">
        <f t="shared" si="114"/>
        <v/>
      </c>
      <c r="K1767" s="2">
        <v>0</v>
      </c>
      <c r="L1767" s="2">
        <v>0</v>
      </c>
      <c r="M1767" s="3" t="str">
        <f t="shared" si="115"/>
        <v/>
      </c>
    </row>
    <row r="1768" spans="1:13" x14ac:dyDescent="0.2">
      <c r="A1768" s="1" t="s">
        <v>10</v>
      </c>
      <c r="B1768" s="1" t="s">
        <v>106</v>
      </c>
      <c r="C1768" s="2">
        <v>0</v>
      </c>
      <c r="D1768" s="2">
        <v>0</v>
      </c>
      <c r="E1768" s="3" t="str">
        <f t="shared" si="112"/>
        <v/>
      </c>
      <c r="F1768" s="2">
        <v>0</v>
      </c>
      <c r="G1768" s="2">
        <v>0</v>
      </c>
      <c r="H1768" s="3" t="str">
        <f t="shared" si="113"/>
        <v/>
      </c>
      <c r="I1768" s="2">
        <v>0</v>
      </c>
      <c r="J1768" s="3" t="str">
        <f t="shared" si="114"/>
        <v/>
      </c>
      <c r="K1768" s="2">
        <v>0</v>
      </c>
      <c r="L1768" s="2">
        <v>0</v>
      </c>
      <c r="M1768" s="3" t="str">
        <f t="shared" si="115"/>
        <v/>
      </c>
    </row>
    <row r="1769" spans="1:13" x14ac:dyDescent="0.2">
      <c r="A1769" s="1" t="s">
        <v>11</v>
      </c>
      <c r="B1769" s="1" t="s">
        <v>106</v>
      </c>
      <c r="C1769" s="2">
        <v>0</v>
      </c>
      <c r="D1769" s="2">
        <v>1.3462799999999999</v>
      </c>
      <c r="E1769" s="3" t="str">
        <f t="shared" si="112"/>
        <v/>
      </c>
      <c r="F1769" s="2">
        <v>8.375</v>
      </c>
      <c r="G1769" s="2">
        <v>18.367229999999999</v>
      </c>
      <c r="H1769" s="3">
        <f t="shared" si="113"/>
        <v>1.1931020895522386</v>
      </c>
      <c r="I1769" s="2">
        <v>4.1967800000000004</v>
      </c>
      <c r="J1769" s="3">
        <f t="shared" si="114"/>
        <v>3.3765053207459044</v>
      </c>
      <c r="K1769" s="2">
        <v>109.24668</v>
      </c>
      <c r="L1769" s="2">
        <v>54.357190000000003</v>
      </c>
      <c r="M1769" s="3">
        <f t="shared" si="115"/>
        <v>-0.50243622964102885</v>
      </c>
    </row>
    <row r="1770" spans="1:13" x14ac:dyDescent="0.2">
      <c r="A1770" s="1" t="s">
        <v>12</v>
      </c>
      <c r="B1770" s="1" t="s">
        <v>106</v>
      </c>
      <c r="C1770" s="2">
        <v>12.674580000000001</v>
      </c>
      <c r="D1770" s="2">
        <v>1.88479</v>
      </c>
      <c r="E1770" s="3">
        <f t="shared" si="112"/>
        <v>-0.85129369178308079</v>
      </c>
      <c r="F1770" s="2">
        <v>34.441189999999999</v>
      </c>
      <c r="G1770" s="2">
        <v>92.32817</v>
      </c>
      <c r="H1770" s="3">
        <f t="shared" si="113"/>
        <v>1.6807485455641924</v>
      </c>
      <c r="I1770" s="2">
        <v>76.597080000000005</v>
      </c>
      <c r="J1770" s="3">
        <f t="shared" si="114"/>
        <v>0.20537453908164638</v>
      </c>
      <c r="K1770" s="2">
        <v>233.37788</v>
      </c>
      <c r="L1770" s="2">
        <v>4708.98398</v>
      </c>
      <c r="M1770" s="3">
        <f t="shared" si="115"/>
        <v>19.177507739808075</v>
      </c>
    </row>
    <row r="1771" spans="1:13" x14ac:dyDescent="0.2">
      <c r="A1771" s="1" t="s">
        <v>13</v>
      </c>
      <c r="B1771" s="1" t="s">
        <v>106</v>
      </c>
      <c r="C1771" s="2">
        <v>0</v>
      </c>
      <c r="D1771" s="2">
        <v>0</v>
      </c>
      <c r="E1771" s="3" t="str">
        <f t="shared" si="112"/>
        <v/>
      </c>
      <c r="F1771" s="2">
        <v>0</v>
      </c>
      <c r="G1771" s="2">
        <v>57.252540000000003</v>
      </c>
      <c r="H1771" s="3" t="str">
        <f t="shared" si="113"/>
        <v/>
      </c>
      <c r="I1771" s="2">
        <v>46.778689999999997</v>
      </c>
      <c r="J1771" s="3">
        <f t="shared" si="114"/>
        <v>0.22390216570835997</v>
      </c>
      <c r="K1771" s="2">
        <v>482.12000999999998</v>
      </c>
      <c r="L1771" s="2">
        <v>204.34889999999999</v>
      </c>
      <c r="M1771" s="3">
        <f t="shared" si="115"/>
        <v>-0.57614515937639676</v>
      </c>
    </row>
    <row r="1772" spans="1:13" x14ac:dyDescent="0.2">
      <c r="A1772" s="1" t="s">
        <v>14</v>
      </c>
      <c r="B1772" s="1" t="s">
        <v>106</v>
      </c>
      <c r="C1772" s="2">
        <v>0.28536</v>
      </c>
      <c r="D1772" s="2">
        <v>0.26926</v>
      </c>
      <c r="E1772" s="3">
        <f t="shared" si="112"/>
        <v>-5.641996075133171E-2</v>
      </c>
      <c r="F1772" s="2">
        <v>2.4590800000000002</v>
      </c>
      <c r="G1772" s="2">
        <v>49.827919999999999</v>
      </c>
      <c r="H1772" s="3">
        <f t="shared" si="113"/>
        <v>19.262830001463961</v>
      </c>
      <c r="I1772" s="2">
        <v>42.630780000000001</v>
      </c>
      <c r="J1772" s="3">
        <f t="shared" si="114"/>
        <v>0.16882496637406108</v>
      </c>
      <c r="K1772" s="2">
        <v>272.98538000000002</v>
      </c>
      <c r="L1772" s="2">
        <v>308.28104000000002</v>
      </c>
      <c r="M1772" s="3">
        <f t="shared" si="115"/>
        <v>0.12929505602094871</v>
      </c>
    </row>
    <row r="1773" spans="1:13" x14ac:dyDescent="0.2">
      <c r="A1773" s="1" t="s">
        <v>15</v>
      </c>
      <c r="B1773" s="1" t="s">
        <v>106</v>
      </c>
      <c r="C1773" s="2">
        <v>13.249739999999999</v>
      </c>
      <c r="D1773" s="2">
        <v>0</v>
      </c>
      <c r="E1773" s="3">
        <f t="shared" si="112"/>
        <v>-1</v>
      </c>
      <c r="F1773" s="2">
        <v>183.53312</v>
      </c>
      <c r="G1773" s="2">
        <v>916.86472000000003</v>
      </c>
      <c r="H1773" s="3">
        <f t="shared" si="113"/>
        <v>3.995636318937966</v>
      </c>
      <c r="I1773" s="2">
        <v>502.72483999999997</v>
      </c>
      <c r="J1773" s="3">
        <f t="shared" si="114"/>
        <v>0.8237903661175765</v>
      </c>
      <c r="K1773" s="2">
        <v>3135.9235600000002</v>
      </c>
      <c r="L1773" s="2">
        <v>4804.7349700000004</v>
      </c>
      <c r="M1773" s="3">
        <f t="shared" si="115"/>
        <v>0.53215946692272054</v>
      </c>
    </row>
    <row r="1774" spans="1:13" x14ac:dyDescent="0.2">
      <c r="A1774" s="1" t="s">
        <v>16</v>
      </c>
      <c r="B1774" s="1" t="s">
        <v>106</v>
      </c>
      <c r="C1774" s="2">
        <v>0</v>
      </c>
      <c r="D1774" s="2">
        <v>0</v>
      </c>
      <c r="E1774" s="3" t="str">
        <f t="shared" si="112"/>
        <v/>
      </c>
      <c r="F1774" s="2">
        <v>0</v>
      </c>
      <c r="G1774" s="2">
        <v>0</v>
      </c>
      <c r="H1774" s="3" t="str">
        <f t="shared" si="113"/>
        <v/>
      </c>
      <c r="I1774" s="2">
        <v>0</v>
      </c>
      <c r="J1774" s="3" t="str">
        <f t="shared" si="114"/>
        <v/>
      </c>
      <c r="K1774" s="2">
        <v>230</v>
      </c>
      <c r="L1774" s="2">
        <v>2.5034399999999999</v>
      </c>
      <c r="M1774" s="3">
        <f t="shared" si="115"/>
        <v>-0.98911547826086954</v>
      </c>
    </row>
    <row r="1775" spans="1:13" x14ac:dyDescent="0.2">
      <c r="A1775" s="1" t="s">
        <v>17</v>
      </c>
      <c r="B1775" s="1" t="s">
        <v>106</v>
      </c>
      <c r="C1775" s="2">
        <v>0</v>
      </c>
      <c r="D1775" s="2">
        <v>0</v>
      </c>
      <c r="E1775" s="3" t="str">
        <f t="shared" si="112"/>
        <v/>
      </c>
      <c r="F1775" s="2">
        <v>0</v>
      </c>
      <c r="G1775" s="2">
        <v>9.6067499999999999</v>
      </c>
      <c r="H1775" s="3" t="str">
        <f t="shared" si="113"/>
        <v/>
      </c>
      <c r="I1775" s="2">
        <v>4.6989299999999998</v>
      </c>
      <c r="J1775" s="3">
        <f t="shared" si="114"/>
        <v>1.0444548014122366</v>
      </c>
      <c r="K1775" s="2">
        <v>2284.0316600000001</v>
      </c>
      <c r="L1775" s="2">
        <v>1845.84593</v>
      </c>
      <c r="M1775" s="3">
        <f t="shared" si="115"/>
        <v>-0.19184748516139227</v>
      </c>
    </row>
    <row r="1776" spans="1:13" x14ac:dyDescent="0.2">
      <c r="A1776" s="1" t="s">
        <v>18</v>
      </c>
      <c r="B1776" s="1" t="s">
        <v>106</v>
      </c>
      <c r="C1776" s="2">
        <v>5.6806599999999996</v>
      </c>
      <c r="D1776" s="2">
        <v>0</v>
      </c>
      <c r="E1776" s="3">
        <f t="shared" si="112"/>
        <v>-1</v>
      </c>
      <c r="F1776" s="2">
        <v>64.786019999999994</v>
      </c>
      <c r="G1776" s="2">
        <v>819.53007000000002</v>
      </c>
      <c r="H1776" s="3">
        <f t="shared" si="113"/>
        <v>11.649798058284798</v>
      </c>
      <c r="I1776" s="2">
        <v>199.19449</v>
      </c>
      <c r="J1776" s="3">
        <f t="shared" si="114"/>
        <v>3.1142205790933275</v>
      </c>
      <c r="K1776" s="2">
        <v>679.05466999999999</v>
      </c>
      <c r="L1776" s="2">
        <v>2009.74018</v>
      </c>
      <c r="M1776" s="3">
        <f t="shared" si="115"/>
        <v>1.9596146949405413</v>
      </c>
    </row>
    <row r="1777" spans="1:13" x14ac:dyDescent="0.2">
      <c r="A1777" s="1" t="s">
        <v>19</v>
      </c>
      <c r="B1777" s="1" t="s">
        <v>106</v>
      </c>
      <c r="C1777" s="2">
        <v>0</v>
      </c>
      <c r="D1777" s="2">
        <v>0</v>
      </c>
      <c r="E1777" s="3" t="str">
        <f t="shared" si="112"/>
        <v/>
      </c>
      <c r="F1777" s="2">
        <v>4.1519500000000003</v>
      </c>
      <c r="G1777" s="2">
        <v>292.38</v>
      </c>
      <c r="H1777" s="3">
        <f t="shared" si="113"/>
        <v>69.419923168631598</v>
      </c>
      <c r="I1777" s="2">
        <v>0</v>
      </c>
      <c r="J1777" s="3" t="str">
        <f t="shared" si="114"/>
        <v/>
      </c>
      <c r="K1777" s="2">
        <v>26.331859999999999</v>
      </c>
      <c r="L1777" s="2">
        <v>981.70415000000003</v>
      </c>
      <c r="M1777" s="3">
        <f t="shared" si="115"/>
        <v>36.281990334142748</v>
      </c>
    </row>
    <row r="1778" spans="1:13" x14ac:dyDescent="0.2">
      <c r="A1778" s="1" t="s">
        <v>20</v>
      </c>
      <c r="B1778" s="1" t="s">
        <v>106</v>
      </c>
      <c r="C1778" s="2">
        <v>18.755199999999999</v>
      </c>
      <c r="D1778" s="2">
        <v>16.424019999999999</v>
      </c>
      <c r="E1778" s="3">
        <f t="shared" si="112"/>
        <v>-0.12429512881760796</v>
      </c>
      <c r="F1778" s="2">
        <v>642.18595000000005</v>
      </c>
      <c r="G1778" s="2">
        <v>282.18061</v>
      </c>
      <c r="H1778" s="3">
        <f t="shared" si="113"/>
        <v>-0.56059360999722907</v>
      </c>
      <c r="I1778" s="2">
        <v>248.53592</v>
      </c>
      <c r="J1778" s="3">
        <f t="shared" si="114"/>
        <v>0.13537153905157862</v>
      </c>
      <c r="K1778" s="2">
        <v>2553.3605699999998</v>
      </c>
      <c r="L1778" s="2">
        <v>2416.3485099999998</v>
      </c>
      <c r="M1778" s="3">
        <f t="shared" si="115"/>
        <v>-5.3659503326629721E-2</v>
      </c>
    </row>
    <row r="1779" spans="1:13" x14ac:dyDescent="0.2">
      <c r="A1779" s="1" t="s">
        <v>21</v>
      </c>
      <c r="B1779" s="1" t="s">
        <v>106</v>
      </c>
      <c r="C1779" s="2">
        <v>0</v>
      </c>
      <c r="D1779" s="2">
        <v>0</v>
      </c>
      <c r="E1779" s="3" t="str">
        <f t="shared" si="112"/>
        <v/>
      </c>
      <c r="F1779" s="2">
        <v>0.71099999999999997</v>
      </c>
      <c r="G1779" s="2">
        <v>0</v>
      </c>
      <c r="H1779" s="3">
        <f t="shared" si="113"/>
        <v>-1</v>
      </c>
      <c r="I1779" s="2">
        <v>0</v>
      </c>
      <c r="J1779" s="3" t="str">
        <f t="shared" si="114"/>
        <v/>
      </c>
      <c r="K1779" s="2">
        <v>1.4504999999999999</v>
      </c>
      <c r="L1779" s="2">
        <v>0</v>
      </c>
      <c r="M1779" s="3">
        <f t="shared" si="115"/>
        <v>-1</v>
      </c>
    </row>
    <row r="1780" spans="1:13" x14ac:dyDescent="0.2">
      <c r="A1780" s="1" t="s">
        <v>22</v>
      </c>
      <c r="B1780" s="1" t="s">
        <v>106</v>
      </c>
      <c r="C1780" s="2">
        <v>0</v>
      </c>
      <c r="D1780" s="2">
        <v>7.1801700000000004</v>
      </c>
      <c r="E1780" s="3" t="str">
        <f t="shared" si="112"/>
        <v/>
      </c>
      <c r="F1780" s="2">
        <v>0</v>
      </c>
      <c r="G1780" s="2">
        <v>87.816040000000001</v>
      </c>
      <c r="H1780" s="3" t="str">
        <f t="shared" si="113"/>
        <v/>
      </c>
      <c r="I1780" s="2">
        <v>68.052109999999999</v>
      </c>
      <c r="J1780" s="3">
        <f t="shared" si="114"/>
        <v>0.29042347107238853</v>
      </c>
      <c r="K1780" s="2">
        <v>59.212580000000003</v>
      </c>
      <c r="L1780" s="2">
        <v>379.75349</v>
      </c>
      <c r="M1780" s="3">
        <f t="shared" si="115"/>
        <v>5.4133920528374206</v>
      </c>
    </row>
    <row r="1781" spans="1:13" x14ac:dyDescent="0.2">
      <c r="A1781" s="1" t="s">
        <v>23</v>
      </c>
      <c r="B1781" s="1" t="s">
        <v>106</v>
      </c>
      <c r="C1781" s="2">
        <v>0</v>
      </c>
      <c r="D1781" s="2">
        <v>0</v>
      </c>
      <c r="E1781" s="3" t="str">
        <f t="shared" si="112"/>
        <v/>
      </c>
      <c r="F1781" s="2">
        <v>0</v>
      </c>
      <c r="G1781" s="2">
        <v>626.35199999999998</v>
      </c>
      <c r="H1781" s="3" t="str">
        <f t="shared" si="113"/>
        <v/>
      </c>
      <c r="I1781" s="2">
        <v>100.8</v>
      </c>
      <c r="J1781" s="3">
        <f t="shared" si="114"/>
        <v>5.2138095238095241</v>
      </c>
      <c r="K1781" s="2">
        <v>16.317779999999999</v>
      </c>
      <c r="L1781" s="2">
        <v>1297.952</v>
      </c>
      <c r="M1781" s="3">
        <f t="shared" si="115"/>
        <v>78.542192626693094</v>
      </c>
    </row>
    <row r="1782" spans="1:13" x14ac:dyDescent="0.2">
      <c r="A1782" s="1" t="s">
        <v>25</v>
      </c>
      <c r="B1782" s="1" t="s">
        <v>106</v>
      </c>
      <c r="C1782" s="2">
        <v>5.8251600000000003</v>
      </c>
      <c r="D1782" s="2">
        <v>0</v>
      </c>
      <c r="E1782" s="3">
        <f t="shared" si="112"/>
        <v>-1</v>
      </c>
      <c r="F1782" s="2">
        <v>161.47400999999999</v>
      </c>
      <c r="G1782" s="2">
        <v>408.11102</v>
      </c>
      <c r="H1782" s="3">
        <f t="shared" si="113"/>
        <v>1.5274099528462814</v>
      </c>
      <c r="I1782" s="2">
        <v>188.4136</v>
      </c>
      <c r="J1782" s="3">
        <f t="shared" si="114"/>
        <v>1.1660380142410101</v>
      </c>
      <c r="K1782" s="2">
        <v>965.63255000000004</v>
      </c>
      <c r="L1782" s="2">
        <v>2307.72165</v>
      </c>
      <c r="M1782" s="3">
        <f t="shared" si="115"/>
        <v>1.3898548676719731</v>
      </c>
    </row>
    <row r="1783" spans="1:13" x14ac:dyDescent="0.2">
      <c r="A1783" s="1" t="s">
        <v>27</v>
      </c>
      <c r="B1783" s="1" t="s">
        <v>106</v>
      </c>
      <c r="C1783" s="2">
        <v>0</v>
      </c>
      <c r="D1783" s="2">
        <v>0</v>
      </c>
      <c r="E1783" s="3" t="str">
        <f t="shared" si="112"/>
        <v/>
      </c>
      <c r="F1783" s="2">
        <v>0</v>
      </c>
      <c r="G1783" s="2">
        <v>0</v>
      </c>
      <c r="H1783" s="3" t="str">
        <f t="shared" si="113"/>
        <v/>
      </c>
      <c r="I1783" s="2">
        <v>7.8868999999999998</v>
      </c>
      <c r="J1783" s="3">
        <f t="shared" si="114"/>
        <v>-1</v>
      </c>
      <c r="K1783" s="2">
        <v>4.0284300000000002</v>
      </c>
      <c r="L1783" s="2">
        <v>2119.5227500000001</v>
      </c>
      <c r="M1783" s="3">
        <f t="shared" si="115"/>
        <v>525.14113935205523</v>
      </c>
    </row>
    <row r="1784" spans="1:13" x14ac:dyDescent="0.2">
      <c r="A1784" s="1" t="s">
        <v>28</v>
      </c>
      <c r="B1784" s="1" t="s">
        <v>106</v>
      </c>
      <c r="C1784" s="2">
        <v>0</v>
      </c>
      <c r="D1784" s="2">
        <v>0</v>
      </c>
      <c r="E1784" s="3" t="str">
        <f t="shared" si="112"/>
        <v/>
      </c>
      <c r="F1784" s="2">
        <v>0</v>
      </c>
      <c r="G1784" s="2">
        <v>0</v>
      </c>
      <c r="H1784" s="3" t="str">
        <f t="shared" si="113"/>
        <v/>
      </c>
      <c r="I1784" s="2">
        <v>0</v>
      </c>
      <c r="J1784" s="3" t="str">
        <f t="shared" si="114"/>
        <v/>
      </c>
      <c r="K1784" s="2">
        <v>19.200220000000002</v>
      </c>
      <c r="L1784" s="2">
        <v>0</v>
      </c>
      <c r="M1784" s="3">
        <f t="shared" si="115"/>
        <v>-1</v>
      </c>
    </row>
    <row r="1785" spans="1:13" x14ac:dyDescent="0.2">
      <c r="A1785" s="6" t="s">
        <v>29</v>
      </c>
      <c r="B1785" s="6" t="s">
        <v>106</v>
      </c>
      <c r="C1785" s="5">
        <v>62.91901</v>
      </c>
      <c r="D1785" s="5">
        <v>27.84674</v>
      </c>
      <c r="E1785" s="4">
        <f t="shared" si="112"/>
        <v>-0.55741929188014883</v>
      </c>
      <c r="F1785" s="5">
        <v>2367.59258</v>
      </c>
      <c r="G1785" s="5">
        <v>4759.5153399999999</v>
      </c>
      <c r="H1785" s="4">
        <f t="shared" si="113"/>
        <v>1.0102763373248957</v>
      </c>
      <c r="I1785" s="5">
        <v>1859.16662</v>
      </c>
      <c r="J1785" s="4">
        <f t="shared" si="114"/>
        <v>1.5600262444470951</v>
      </c>
      <c r="K1785" s="5">
        <v>20887.725480000001</v>
      </c>
      <c r="L1785" s="5">
        <v>28725.524079999999</v>
      </c>
      <c r="M1785" s="4">
        <f t="shared" si="115"/>
        <v>0.37523466150034812</v>
      </c>
    </row>
    <row r="1786" spans="1:13" x14ac:dyDescent="0.2">
      <c r="A1786" s="1" t="s">
        <v>3</v>
      </c>
      <c r="B1786" s="1" t="s">
        <v>107</v>
      </c>
      <c r="C1786" s="2">
        <v>0</v>
      </c>
      <c r="D1786" s="2">
        <v>0</v>
      </c>
      <c r="E1786" s="3" t="str">
        <f t="shared" si="112"/>
        <v/>
      </c>
      <c r="F1786" s="2">
        <v>142.25980000000001</v>
      </c>
      <c r="G1786" s="2">
        <v>349.44254000000001</v>
      </c>
      <c r="H1786" s="3">
        <f t="shared" si="113"/>
        <v>1.456368840670379</v>
      </c>
      <c r="I1786" s="2">
        <v>59.738250000000001</v>
      </c>
      <c r="J1786" s="3">
        <f t="shared" si="114"/>
        <v>4.8495610433851013</v>
      </c>
      <c r="K1786" s="2">
        <v>617.75656000000004</v>
      </c>
      <c r="L1786" s="2">
        <v>1570.3185599999999</v>
      </c>
      <c r="M1786" s="3">
        <f t="shared" si="115"/>
        <v>1.5419698659290639</v>
      </c>
    </row>
    <row r="1787" spans="1:13" x14ac:dyDescent="0.2">
      <c r="A1787" s="1" t="s">
        <v>5</v>
      </c>
      <c r="B1787" s="1" t="s">
        <v>107</v>
      </c>
      <c r="C1787" s="2">
        <v>0</v>
      </c>
      <c r="D1787" s="2">
        <v>0</v>
      </c>
      <c r="E1787" s="3" t="str">
        <f t="shared" si="112"/>
        <v/>
      </c>
      <c r="F1787" s="2">
        <v>0.99483999999999995</v>
      </c>
      <c r="G1787" s="2">
        <v>33.147089999999999</v>
      </c>
      <c r="H1787" s="3">
        <f t="shared" si="113"/>
        <v>32.319016123195688</v>
      </c>
      <c r="I1787" s="2">
        <v>6.5000000000000002E-2</v>
      </c>
      <c r="J1787" s="3">
        <f t="shared" si="114"/>
        <v>508.95523076923075</v>
      </c>
      <c r="K1787" s="2">
        <v>204.71395000000001</v>
      </c>
      <c r="L1787" s="2">
        <v>403.70035999999999</v>
      </c>
      <c r="M1787" s="3">
        <f t="shared" si="115"/>
        <v>0.97202174057996515</v>
      </c>
    </row>
    <row r="1788" spans="1:13" x14ac:dyDescent="0.2">
      <c r="A1788" s="1" t="s">
        <v>6</v>
      </c>
      <c r="B1788" s="1" t="s">
        <v>107</v>
      </c>
      <c r="C1788" s="2">
        <v>0</v>
      </c>
      <c r="D1788" s="2">
        <v>1.4422600000000001</v>
      </c>
      <c r="E1788" s="3" t="str">
        <f t="shared" si="112"/>
        <v/>
      </c>
      <c r="F1788" s="2">
        <v>125.85415</v>
      </c>
      <c r="G1788" s="2">
        <v>213.86930000000001</v>
      </c>
      <c r="H1788" s="3">
        <f t="shared" si="113"/>
        <v>0.69934245314914123</v>
      </c>
      <c r="I1788" s="2">
        <v>97.155990000000003</v>
      </c>
      <c r="J1788" s="3">
        <f t="shared" si="114"/>
        <v>1.2012981392089155</v>
      </c>
      <c r="K1788" s="2">
        <v>1239.25703</v>
      </c>
      <c r="L1788" s="2">
        <v>1231.65707</v>
      </c>
      <c r="M1788" s="3">
        <f t="shared" si="115"/>
        <v>-6.1326745106299319E-3</v>
      </c>
    </row>
    <row r="1789" spans="1:13" x14ac:dyDescent="0.2">
      <c r="A1789" s="1" t="s">
        <v>7</v>
      </c>
      <c r="B1789" s="1" t="s">
        <v>107</v>
      </c>
      <c r="C1789" s="2">
        <v>0</v>
      </c>
      <c r="D1789" s="2">
        <v>0</v>
      </c>
      <c r="E1789" s="3" t="str">
        <f t="shared" si="112"/>
        <v/>
      </c>
      <c r="F1789" s="2">
        <v>0.15243999999999999</v>
      </c>
      <c r="G1789" s="2">
        <v>1.9365300000000001</v>
      </c>
      <c r="H1789" s="3">
        <f t="shared" si="113"/>
        <v>11.703555497244819</v>
      </c>
      <c r="I1789" s="2">
        <v>10.706379999999999</v>
      </c>
      <c r="J1789" s="3">
        <f t="shared" si="114"/>
        <v>-0.81912373743506206</v>
      </c>
      <c r="K1789" s="2">
        <v>17.583919999999999</v>
      </c>
      <c r="L1789" s="2">
        <v>18.70804</v>
      </c>
      <c r="M1789" s="3">
        <f t="shared" si="115"/>
        <v>6.3928862278718412E-2</v>
      </c>
    </row>
    <row r="1790" spans="1:13" x14ac:dyDescent="0.2">
      <c r="A1790" s="1" t="s">
        <v>8</v>
      </c>
      <c r="B1790" s="1" t="s">
        <v>107</v>
      </c>
      <c r="C1790" s="2">
        <v>0</v>
      </c>
      <c r="D1790" s="2">
        <v>0</v>
      </c>
      <c r="E1790" s="3" t="str">
        <f t="shared" si="112"/>
        <v/>
      </c>
      <c r="F1790" s="2">
        <v>0</v>
      </c>
      <c r="G1790" s="2">
        <v>1.41998</v>
      </c>
      <c r="H1790" s="3" t="str">
        <f t="shared" si="113"/>
        <v/>
      </c>
      <c r="I1790" s="2">
        <v>0</v>
      </c>
      <c r="J1790" s="3" t="str">
        <f t="shared" si="114"/>
        <v/>
      </c>
      <c r="K1790" s="2">
        <v>0.15512999999999999</v>
      </c>
      <c r="L1790" s="2">
        <v>1.41998</v>
      </c>
      <c r="M1790" s="3">
        <f t="shared" si="115"/>
        <v>8.1534841745632693</v>
      </c>
    </row>
    <row r="1791" spans="1:13" x14ac:dyDescent="0.2">
      <c r="A1791" s="1" t="s">
        <v>110</v>
      </c>
      <c r="B1791" s="1" t="s">
        <v>107</v>
      </c>
      <c r="C1791" s="2">
        <v>0</v>
      </c>
      <c r="D1791" s="2">
        <v>0</v>
      </c>
      <c r="E1791" s="3" t="str">
        <f t="shared" si="112"/>
        <v/>
      </c>
      <c r="F1791" s="2">
        <v>16.884599999999999</v>
      </c>
      <c r="G1791" s="2">
        <v>106.20453000000001</v>
      </c>
      <c r="H1791" s="3">
        <f t="shared" si="113"/>
        <v>5.2900234533243315</v>
      </c>
      <c r="I1791" s="2">
        <v>12.227399999999999</v>
      </c>
      <c r="J1791" s="3">
        <f t="shared" si="114"/>
        <v>7.6857819323813743</v>
      </c>
      <c r="K1791" s="2">
        <v>2750.4614799999999</v>
      </c>
      <c r="L1791" s="2">
        <v>1601.7872500000001</v>
      </c>
      <c r="M1791" s="3">
        <f t="shared" si="115"/>
        <v>-0.41762963719091961</v>
      </c>
    </row>
    <row r="1792" spans="1:13" x14ac:dyDescent="0.2">
      <c r="A1792" s="1" t="s">
        <v>9</v>
      </c>
      <c r="B1792" s="1" t="s">
        <v>107</v>
      </c>
      <c r="C1792" s="2">
        <v>0</v>
      </c>
      <c r="D1792" s="2">
        <v>0</v>
      </c>
      <c r="E1792" s="3" t="str">
        <f t="shared" si="112"/>
        <v/>
      </c>
      <c r="F1792" s="2">
        <v>0</v>
      </c>
      <c r="G1792" s="2">
        <v>0</v>
      </c>
      <c r="H1792" s="3" t="str">
        <f t="shared" si="113"/>
        <v/>
      </c>
      <c r="I1792" s="2">
        <v>0</v>
      </c>
      <c r="J1792" s="3" t="str">
        <f t="shared" si="114"/>
        <v/>
      </c>
      <c r="K1792" s="2">
        <v>0</v>
      </c>
      <c r="L1792" s="2">
        <v>0</v>
      </c>
      <c r="M1792" s="3" t="str">
        <f t="shared" si="115"/>
        <v/>
      </c>
    </row>
    <row r="1793" spans="1:13" x14ac:dyDescent="0.2">
      <c r="A1793" s="1" t="s">
        <v>10</v>
      </c>
      <c r="B1793" s="1" t="s">
        <v>107</v>
      </c>
      <c r="C1793" s="2">
        <v>0</v>
      </c>
      <c r="D1793" s="2">
        <v>0</v>
      </c>
      <c r="E1793" s="3" t="str">
        <f t="shared" si="112"/>
        <v/>
      </c>
      <c r="F1793" s="2">
        <v>76413.477599999998</v>
      </c>
      <c r="G1793" s="2">
        <v>0</v>
      </c>
      <c r="H1793" s="3">
        <f t="shared" si="113"/>
        <v>-1</v>
      </c>
      <c r="I1793" s="2">
        <v>4758.1382800000001</v>
      </c>
      <c r="J1793" s="3">
        <f t="shared" si="114"/>
        <v>-1</v>
      </c>
      <c r="K1793" s="2">
        <v>228490.47579</v>
      </c>
      <c r="L1793" s="2">
        <v>166575.57227999999</v>
      </c>
      <c r="M1793" s="3">
        <f t="shared" si="115"/>
        <v>-0.27097367317360077</v>
      </c>
    </row>
    <row r="1794" spans="1:13" x14ac:dyDescent="0.2">
      <c r="A1794" s="1" t="s">
        <v>11</v>
      </c>
      <c r="B1794" s="1" t="s">
        <v>107</v>
      </c>
      <c r="C1794" s="2">
        <v>0</v>
      </c>
      <c r="D1794" s="2">
        <v>0</v>
      </c>
      <c r="E1794" s="3" t="str">
        <f t="shared" si="112"/>
        <v/>
      </c>
      <c r="F1794" s="2">
        <v>0</v>
      </c>
      <c r="G1794" s="2">
        <v>6.2740000000000004E-2</v>
      </c>
      <c r="H1794" s="3" t="str">
        <f t="shared" si="113"/>
        <v/>
      </c>
      <c r="I1794" s="2">
        <v>0</v>
      </c>
      <c r="J1794" s="3" t="str">
        <f t="shared" si="114"/>
        <v/>
      </c>
      <c r="K1794" s="2">
        <v>4.0677500000000002</v>
      </c>
      <c r="L1794" s="2">
        <v>1.27908</v>
      </c>
      <c r="M1794" s="3">
        <f t="shared" si="115"/>
        <v>-0.68555589699465314</v>
      </c>
    </row>
    <row r="1795" spans="1:13" x14ac:dyDescent="0.2">
      <c r="A1795" s="1" t="s">
        <v>12</v>
      </c>
      <c r="B1795" s="1" t="s">
        <v>107</v>
      </c>
      <c r="C1795" s="2">
        <v>0</v>
      </c>
      <c r="D1795" s="2">
        <v>0</v>
      </c>
      <c r="E1795" s="3" t="str">
        <f t="shared" si="112"/>
        <v/>
      </c>
      <c r="F1795" s="2">
        <v>18.390969999999999</v>
      </c>
      <c r="G1795" s="2">
        <v>30.46406</v>
      </c>
      <c r="H1795" s="3">
        <f t="shared" si="113"/>
        <v>0.65646836463764568</v>
      </c>
      <c r="I1795" s="2">
        <v>60.449330000000003</v>
      </c>
      <c r="J1795" s="3">
        <f t="shared" si="114"/>
        <v>-0.49603974105254767</v>
      </c>
      <c r="K1795" s="2">
        <v>155.83205000000001</v>
      </c>
      <c r="L1795" s="2">
        <v>264.63589999999999</v>
      </c>
      <c r="M1795" s="3">
        <f t="shared" si="115"/>
        <v>0.69821227404760422</v>
      </c>
    </row>
    <row r="1796" spans="1:13" x14ac:dyDescent="0.2">
      <c r="A1796" s="1" t="s">
        <v>13</v>
      </c>
      <c r="B1796" s="1" t="s">
        <v>107</v>
      </c>
      <c r="C1796" s="2">
        <v>0</v>
      </c>
      <c r="D1796" s="2">
        <v>0</v>
      </c>
      <c r="E1796" s="3" t="str">
        <f t="shared" si="112"/>
        <v/>
      </c>
      <c r="F1796" s="2">
        <v>16.546209999999999</v>
      </c>
      <c r="G1796" s="2">
        <v>0</v>
      </c>
      <c r="H1796" s="3">
        <f t="shared" si="113"/>
        <v>-1</v>
      </c>
      <c r="I1796" s="2">
        <v>0.54352999999999996</v>
      </c>
      <c r="J1796" s="3">
        <f t="shared" si="114"/>
        <v>-1</v>
      </c>
      <c r="K1796" s="2">
        <v>104.37597</v>
      </c>
      <c r="L1796" s="2">
        <v>16.594580000000001</v>
      </c>
      <c r="M1796" s="3">
        <f t="shared" si="115"/>
        <v>-0.84101148952196558</v>
      </c>
    </row>
    <row r="1797" spans="1:13" x14ac:dyDescent="0.2">
      <c r="A1797" s="1" t="s">
        <v>14</v>
      </c>
      <c r="B1797" s="1" t="s">
        <v>107</v>
      </c>
      <c r="C1797" s="2">
        <v>0</v>
      </c>
      <c r="D1797" s="2">
        <v>0</v>
      </c>
      <c r="E1797" s="3" t="str">
        <f t="shared" si="112"/>
        <v/>
      </c>
      <c r="F1797" s="2">
        <v>44.526940000000003</v>
      </c>
      <c r="G1797" s="2">
        <v>4.2205599999999999</v>
      </c>
      <c r="H1797" s="3">
        <f t="shared" si="113"/>
        <v>-0.90521333826218464</v>
      </c>
      <c r="I1797" s="2">
        <v>39.429189999999998</v>
      </c>
      <c r="J1797" s="3">
        <f t="shared" si="114"/>
        <v>-0.8929584909048347</v>
      </c>
      <c r="K1797" s="2">
        <v>831.46582000000001</v>
      </c>
      <c r="L1797" s="2">
        <v>865.36488999999995</v>
      </c>
      <c r="M1797" s="3">
        <f t="shared" si="115"/>
        <v>4.0770250784331719E-2</v>
      </c>
    </row>
    <row r="1798" spans="1:13" x14ac:dyDescent="0.2">
      <c r="A1798" s="1" t="s">
        <v>15</v>
      </c>
      <c r="B1798" s="1" t="s">
        <v>107</v>
      </c>
      <c r="C1798" s="2">
        <v>31.233529999999998</v>
      </c>
      <c r="D1798" s="2">
        <v>39.88505</v>
      </c>
      <c r="E1798" s="3">
        <f t="shared" si="112"/>
        <v>0.276994627248345</v>
      </c>
      <c r="F1798" s="2">
        <v>1570.59195</v>
      </c>
      <c r="G1798" s="2">
        <v>1789.1840999999999</v>
      </c>
      <c r="H1798" s="3">
        <f t="shared" si="113"/>
        <v>0.13917819329202596</v>
      </c>
      <c r="I1798" s="2">
        <v>497.70087999999998</v>
      </c>
      <c r="J1798" s="3">
        <f t="shared" si="114"/>
        <v>2.5948984056447721</v>
      </c>
      <c r="K1798" s="2">
        <v>10653.280989999999</v>
      </c>
      <c r="L1798" s="2">
        <v>7708.0358900000001</v>
      </c>
      <c r="M1798" s="3">
        <f t="shared" si="115"/>
        <v>-0.27646366436449354</v>
      </c>
    </row>
    <row r="1799" spans="1:13" x14ac:dyDescent="0.2">
      <c r="A1799" s="1" t="s">
        <v>16</v>
      </c>
      <c r="B1799" s="1" t="s">
        <v>107</v>
      </c>
      <c r="C1799" s="2">
        <v>0</v>
      </c>
      <c r="D1799" s="2">
        <v>0</v>
      </c>
      <c r="E1799" s="3" t="str">
        <f t="shared" si="112"/>
        <v/>
      </c>
      <c r="F1799" s="2">
        <v>0</v>
      </c>
      <c r="G1799" s="2">
        <v>0</v>
      </c>
      <c r="H1799" s="3" t="str">
        <f t="shared" si="113"/>
        <v/>
      </c>
      <c r="I1799" s="2">
        <v>0</v>
      </c>
      <c r="J1799" s="3" t="str">
        <f t="shared" si="114"/>
        <v/>
      </c>
      <c r="K1799" s="2">
        <v>4.2417100000000003</v>
      </c>
      <c r="L1799" s="2">
        <v>13.746919999999999</v>
      </c>
      <c r="M1799" s="3">
        <f t="shared" si="115"/>
        <v>2.240891055729882</v>
      </c>
    </row>
    <row r="1800" spans="1:13" x14ac:dyDescent="0.2">
      <c r="A1800" s="1" t="s">
        <v>17</v>
      </c>
      <c r="B1800" s="1" t="s">
        <v>107</v>
      </c>
      <c r="C1800" s="2">
        <v>0</v>
      </c>
      <c r="D1800" s="2">
        <v>0</v>
      </c>
      <c r="E1800" s="3" t="str">
        <f t="shared" si="112"/>
        <v/>
      </c>
      <c r="F1800" s="2">
        <v>750.85288000000003</v>
      </c>
      <c r="G1800" s="2">
        <v>886.52139</v>
      </c>
      <c r="H1800" s="3">
        <f t="shared" si="113"/>
        <v>0.18068587550732973</v>
      </c>
      <c r="I1800" s="2">
        <v>419.01967000000002</v>
      </c>
      <c r="J1800" s="3">
        <f t="shared" si="114"/>
        <v>1.1157035181665815</v>
      </c>
      <c r="K1800" s="2">
        <v>3334.5180999999998</v>
      </c>
      <c r="L1800" s="2">
        <v>3988.4780500000002</v>
      </c>
      <c r="M1800" s="3">
        <f t="shared" si="115"/>
        <v>0.19611827868020892</v>
      </c>
    </row>
    <row r="1801" spans="1:13" x14ac:dyDescent="0.2">
      <c r="A1801" s="1" t="s">
        <v>18</v>
      </c>
      <c r="B1801" s="1" t="s">
        <v>107</v>
      </c>
      <c r="C1801" s="2">
        <v>0</v>
      </c>
      <c r="D1801" s="2">
        <v>4.0706199999999999</v>
      </c>
      <c r="E1801" s="3" t="str">
        <f t="shared" si="112"/>
        <v/>
      </c>
      <c r="F1801" s="2">
        <v>19.06578</v>
      </c>
      <c r="G1801" s="2">
        <v>340.53994999999998</v>
      </c>
      <c r="H1801" s="3">
        <f t="shared" si="113"/>
        <v>16.86131750182788</v>
      </c>
      <c r="I1801" s="2">
        <v>252.07142999999999</v>
      </c>
      <c r="J1801" s="3">
        <f t="shared" si="114"/>
        <v>0.35096607338642061</v>
      </c>
      <c r="K1801" s="2">
        <v>1137.1996200000001</v>
      </c>
      <c r="L1801" s="2">
        <v>1953.33338</v>
      </c>
      <c r="M1801" s="3">
        <f t="shared" si="115"/>
        <v>0.71766974385728322</v>
      </c>
    </row>
    <row r="1802" spans="1:13" x14ac:dyDescent="0.2">
      <c r="A1802" s="1" t="s">
        <v>19</v>
      </c>
      <c r="B1802" s="1" t="s">
        <v>107</v>
      </c>
      <c r="C1802" s="2">
        <v>0</v>
      </c>
      <c r="D1802" s="2">
        <v>0</v>
      </c>
      <c r="E1802" s="3" t="str">
        <f t="shared" si="112"/>
        <v/>
      </c>
      <c r="F1802" s="2">
        <v>0</v>
      </c>
      <c r="G1802" s="2">
        <v>15.61074</v>
      </c>
      <c r="H1802" s="3" t="str">
        <f t="shared" si="113"/>
        <v/>
      </c>
      <c r="I1802" s="2">
        <v>0</v>
      </c>
      <c r="J1802" s="3" t="str">
        <f t="shared" si="114"/>
        <v/>
      </c>
      <c r="K1802" s="2">
        <v>5.9157500000000001</v>
      </c>
      <c r="L1802" s="2">
        <v>94.765559999999994</v>
      </c>
      <c r="M1802" s="3">
        <f t="shared" si="115"/>
        <v>15.019196213497864</v>
      </c>
    </row>
    <row r="1803" spans="1:13" x14ac:dyDescent="0.2">
      <c r="A1803" s="1" t="s">
        <v>20</v>
      </c>
      <c r="B1803" s="1" t="s">
        <v>107</v>
      </c>
      <c r="C1803" s="2">
        <v>2.7810600000000001</v>
      </c>
      <c r="D1803" s="2">
        <v>0</v>
      </c>
      <c r="E1803" s="3">
        <f t="shared" ref="E1803:E1863" si="116">IF(C1803=0,"",(D1803/C1803-1))</f>
        <v>-1</v>
      </c>
      <c r="F1803" s="2">
        <v>112.5277</v>
      </c>
      <c r="G1803" s="2">
        <v>205.56984</v>
      </c>
      <c r="H1803" s="3">
        <f t="shared" ref="H1803:H1863" si="117">IF(F1803=0,"",(G1803/F1803-1))</f>
        <v>0.82683765863871739</v>
      </c>
      <c r="I1803" s="2">
        <v>84.788570000000007</v>
      </c>
      <c r="J1803" s="3">
        <f t="shared" ref="J1803:J1863" si="118">IF(I1803=0,"",(G1803/I1803-1))</f>
        <v>1.4244994342987503</v>
      </c>
      <c r="K1803" s="2">
        <v>898.06931999999995</v>
      </c>
      <c r="L1803" s="2">
        <v>1425.73918</v>
      </c>
      <c r="M1803" s="3">
        <f t="shared" ref="M1803:M1863" si="119">IF(K1803=0,"",(L1803/K1803-1))</f>
        <v>0.58756027875442851</v>
      </c>
    </row>
    <row r="1804" spans="1:13" x14ac:dyDescent="0.2">
      <c r="A1804" s="1" t="s">
        <v>21</v>
      </c>
      <c r="B1804" s="1" t="s">
        <v>107</v>
      </c>
      <c r="C1804" s="2">
        <v>0</v>
      </c>
      <c r="D1804" s="2">
        <v>0</v>
      </c>
      <c r="E1804" s="3" t="str">
        <f t="shared" si="116"/>
        <v/>
      </c>
      <c r="F1804" s="2">
        <v>0</v>
      </c>
      <c r="G1804" s="2">
        <v>0</v>
      </c>
      <c r="H1804" s="3" t="str">
        <f t="shared" si="117"/>
        <v/>
      </c>
      <c r="I1804" s="2">
        <v>0</v>
      </c>
      <c r="J1804" s="3" t="str">
        <f t="shared" si="118"/>
        <v/>
      </c>
      <c r="K1804" s="2">
        <v>0.11242000000000001</v>
      </c>
      <c r="L1804" s="2">
        <v>0.33987000000000001</v>
      </c>
      <c r="M1804" s="3">
        <f t="shared" si="119"/>
        <v>2.0232165095178791</v>
      </c>
    </row>
    <row r="1805" spans="1:13" x14ac:dyDescent="0.2">
      <c r="A1805" s="1" t="s">
        <v>22</v>
      </c>
      <c r="B1805" s="1" t="s">
        <v>107</v>
      </c>
      <c r="C1805" s="2">
        <v>0</v>
      </c>
      <c r="D1805" s="2">
        <v>0</v>
      </c>
      <c r="E1805" s="3" t="str">
        <f t="shared" si="116"/>
        <v/>
      </c>
      <c r="F1805" s="2">
        <v>5.8140799999999997</v>
      </c>
      <c r="G1805" s="2">
        <v>6.4422800000000002</v>
      </c>
      <c r="H1805" s="3">
        <f t="shared" si="117"/>
        <v>0.10804804887445663</v>
      </c>
      <c r="I1805" s="2">
        <v>8.4752700000000001</v>
      </c>
      <c r="J1805" s="3">
        <f t="shared" si="118"/>
        <v>-0.23987318398115931</v>
      </c>
      <c r="K1805" s="2">
        <v>627.70150000000001</v>
      </c>
      <c r="L1805" s="2">
        <v>1026.50197</v>
      </c>
      <c r="M1805" s="3">
        <f t="shared" si="119"/>
        <v>0.63533458180361202</v>
      </c>
    </row>
    <row r="1806" spans="1:13" x14ac:dyDescent="0.2">
      <c r="A1806" s="1" t="s">
        <v>23</v>
      </c>
      <c r="B1806" s="1" t="s">
        <v>107</v>
      </c>
      <c r="C1806" s="2">
        <v>0</v>
      </c>
      <c r="D1806" s="2">
        <v>0</v>
      </c>
      <c r="E1806" s="3" t="str">
        <f t="shared" si="116"/>
        <v/>
      </c>
      <c r="F1806" s="2">
        <v>70.025580000000005</v>
      </c>
      <c r="G1806" s="2">
        <v>220.67307</v>
      </c>
      <c r="H1806" s="3">
        <f t="shared" si="117"/>
        <v>2.1513208458965991</v>
      </c>
      <c r="I1806" s="2">
        <v>76.208439999999996</v>
      </c>
      <c r="J1806" s="3">
        <f t="shared" si="118"/>
        <v>1.8956513215596593</v>
      </c>
      <c r="K1806" s="2">
        <v>1256.5921599999999</v>
      </c>
      <c r="L1806" s="2">
        <v>1020.2655</v>
      </c>
      <c r="M1806" s="3">
        <f t="shared" si="119"/>
        <v>-0.18806950060869387</v>
      </c>
    </row>
    <row r="1807" spans="1:13" x14ac:dyDescent="0.2">
      <c r="A1807" s="1" t="s">
        <v>24</v>
      </c>
      <c r="B1807" s="1" t="s">
        <v>107</v>
      </c>
      <c r="C1807" s="2">
        <v>0</v>
      </c>
      <c r="D1807" s="2">
        <v>0</v>
      </c>
      <c r="E1807" s="3" t="str">
        <f t="shared" si="116"/>
        <v/>
      </c>
      <c r="F1807" s="2">
        <v>11.9</v>
      </c>
      <c r="G1807" s="2">
        <v>273.09370000000001</v>
      </c>
      <c r="H1807" s="3">
        <f t="shared" si="117"/>
        <v>21.949050420168067</v>
      </c>
      <c r="I1807" s="2">
        <v>48.519399999999997</v>
      </c>
      <c r="J1807" s="3">
        <f t="shared" si="118"/>
        <v>4.6285465195365161</v>
      </c>
      <c r="K1807" s="2">
        <v>639.35022000000004</v>
      </c>
      <c r="L1807" s="2">
        <v>1155.3156799999999</v>
      </c>
      <c r="M1807" s="3">
        <f t="shared" si="119"/>
        <v>0.80701537883259022</v>
      </c>
    </row>
    <row r="1808" spans="1:13" x14ac:dyDescent="0.2">
      <c r="A1808" s="1" t="s">
        <v>25</v>
      </c>
      <c r="B1808" s="1" t="s">
        <v>107</v>
      </c>
      <c r="C1808" s="2">
        <v>0</v>
      </c>
      <c r="D1808" s="2">
        <v>0</v>
      </c>
      <c r="E1808" s="3" t="str">
        <f t="shared" si="116"/>
        <v/>
      </c>
      <c r="F1808" s="2">
        <v>9.8190000000000008</v>
      </c>
      <c r="G1808" s="2">
        <v>0.11273</v>
      </c>
      <c r="H1808" s="3">
        <f t="shared" si="117"/>
        <v>-0.98851919747428452</v>
      </c>
      <c r="I1808" s="2">
        <v>5.0768000000000004</v>
      </c>
      <c r="J1808" s="3">
        <f t="shared" si="118"/>
        <v>-0.97779506775921843</v>
      </c>
      <c r="K1808" s="2">
        <v>141.17776000000001</v>
      </c>
      <c r="L1808" s="2">
        <v>110.94158</v>
      </c>
      <c r="M1808" s="3">
        <f t="shared" si="119"/>
        <v>-0.21417098557166514</v>
      </c>
    </row>
    <row r="1809" spans="1:13" x14ac:dyDescent="0.2">
      <c r="A1809" s="1" t="s">
        <v>27</v>
      </c>
      <c r="B1809" s="1" t="s">
        <v>107</v>
      </c>
      <c r="C1809" s="2">
        <v>0</v>
      </c>
      <c r="D1809" s="2">
        <v>0</v>
      </c>
      <c r="E1809" s="3" t="str">
        <f t="shared" si="116"/>
        <v/>
      </c>
      <c r="F1809" s="2">
        <v>0</v>
      </c>
      <c r="G1809" s="2">
        <v>74.87</v>
      </c>
      <c r="H1809" s="3" t="str">
        <f t="shared" si="117"/>
        <v/>
      </c>
      <c r="I1809" s="2">
        <v>0</v>
      </c>
      <c r="J1809" s="3" t="str">
        <f t="shared" si="118"/>
        <v/>
      </c>
      <c r="K1809" s="2">
        <v>0</v>
      </c>
      <c r="L1809" s="2">
        <v>171.64383000000001</v>
      </c>
      <c r="M1809" s="3" t="str">
        <f t="shared" si="119"/>
        <v/>
      </c>
    </row>
    <row r="1810" spans="1:13" x14ac:dyDescent="0.2">
      <c r="A1810" s="1" t="s">
        <v>28</v>
      </c>
      <c r="B1810" s="1" t="s">
        <v>107</v>
      </c>
      <c r="C1810" s="2">
        <v>0</v>
      </c>
      <c r="D1810" s="2">
        <v>0</v>
      </c>
      <c r="E1810" s="3" t="str">
        <f t="shared" si="116"/>
        <v/>
      </c>
      <c r="F1810" s="2">
        <v>0</v>
      </c>
      <c r="G1810" s="2">
        <v>74.477779999999996</v>
      </c>
      <c r="H1810" s="3" t="str">
        <f t="shared" si="117"/>
        <v/>
      </c>
      <c r="I1810" s="2">
        <v>0</v>
      </c>
      <c r="J1810" s="3" t="str">
        <f t="shared" si="118"/>
        <v/>
      </c>
      <c r="K1810" s="2">
        <v>0</v>
      </c>
      <c r="L1810" s="2">
        <v>634.50081</v>
      </c>
      <c r="M1810" s="3" t="str">
        <f t="shared" si="119"/>
        <v/>
      </c>
    </row>
    <row r="1811" spans="1:13" x14ac:dyDescent="0.2">
      <c r="A1811" s="6" t="s">
        <v>29</v>
      </c>
      <c r="B1811" s="6" t="s">
        <v>107</v>
      </c>
      <c r="C1811" s="5">
        <v>34.014589999999998</v>
      </c>
      <c r="D1811" s="5">
        <v>45.397930000000002</v>
      </c>
      <c r="E1811" s="4">
        <f t="shared" si="116"/>
        <v>0.33466050891690902</v>
      </c>
      <c r="F1811" s="5">
        <v>79329.684519999995</v>
      </c>
      <c r="G1811" s="5">
        <v>4627.8629099999998</v>
      </c>
      <c r="H1811" s="4">
        <f t="shared" si="117"/>
        <v>-0.94166291044768669</v>
      </c>
      <c r="I1811" s="5">
        <v>6430.3138099999996</v>
      </c>
      <c r="J1811" s="4">
        <f t="shared" si="118"/>
        <v>-0.28030527797833871</v>
      </c>
      <c r="K1811" s="5">
        <v>253114.432</v>
      </c>
      <c r="L1811" s="5">
        <v>191854.64621000001</v>
      </c>
      <c r="M1811" s="4">
        <f t="shared" si="119"/>
        <v>-0.24202407308801732</v>
      </c>
    </row>
    <row r="1812" spans="1:13" x14ac:dyDescent="0.2">
      <c r="A1812" s="1" t="s">
        <v>3</v>
      </c>
      <c r="B1812" s="1" t="s">
        <v>108</v>
      </c>
      <c r="C1812" s="2">
        <v>0</v>
      </c>
      <c r="D1812" s="2">
        <v>0</v>
      </c>
      <c r="E1812" s="3" t="str">
        <f t="shared" si="116"/>
        <v/>
      </c>
      <c r="F1812" s="2">
        <v>21.488230000000001</v>
      </c>
      <c r="G1812" s="2">
        <v>0.91083000000000003</v>
      </c>
      <c r="H1812" s="3">
        <f t="shared" si="117"/>
        <v>-0.95761260932147507</v>
      </c>
      <c r="I1812" s="2">
        <v>0</v>
      </c>
      <c r="J1812" s="3" t="str">
        <f t="shared" si="118"/>
        <v/>
      </c>
      <c r="K1812" s="2">
        <v>21.803889999999999</v>
      </c>
      <c r="L1812" s="2">
        <v>33.839030000000001</v>
      </c>
      <c r="M1812" s="3">
        <f t="shared" si="119"/>
        <v>0.55197214808917128</v>
      </c>
    </row>
    <row r="1813" spans="1:13" x14ac:dyDescent="0.2">
      <c r="A1813" s="1" t="s">
        <v>5</v>
      </c>
      <c r="B1813" s="1" t="s">
        <v>108</v>
      </c>
      <c r="C1813" s="2">
        <v>0</v>
      </c>
      <c r="D1813" s="2">
        <v>0</v>
      </c>
      <c r="E1813" s="3" t="str">
        <f t="shared" si="116"/>
        <v/>
      </c>
      <c r="F1813" s="2">
        <v>4.6779799999999998</v>
      </c>
      <c r="G1813" s="2">
        <v>5.6375500000000001</v>
      </c>
      <c r="H1813" s="3">
        <f t="shared" si="117"/>
        <v>0.20512486158555632</v>
      </c>
      <c r="I1813" s="2">
        <v>0</v>
      </c>
      <c r="J1813" s="3" t="str">
        <f t="shared" si="118"/>
        <v/>
      </c>
      <c r="K1813" s="2">
        <v>5.3091600000000003</v>
      </c>
      <c r="L1813" s="2">
        <v>10.532550000000001</v>
      </c>
      <c r="M1813" s="3">
        <f t="shared" si="119"/>
        <v>0.98384490201839836</v>
      </c>
    </row>
    <row r="1814" spans="1:13" x14ac:dyDescent="0.2">
      <c r="A1814" s="1" t="s">
        <v>6</v>
      </c>
      <c r="B1814" s="1" t="s">
        <v>108</v>
      </c>
      <c r="C1814" s="2">
        <v>0</v>
      </c>
      <c r="D1814" s="2">
        <v>0</v>
      </c>
      <c r="E1814" s="3" t="str">
        <f t="shared" si="116"/>
        <v/>
      </c>
      <c r="F1814" s="2">
        <v>1.33138</v>
      </c>
      <c r="G1814" s="2">
        <v>6.8559999999999996E-2</v>
      </c>
      <c r="H1814" s="3">
        <f t="shared" si="117"/>
        <v>-0.94850455917919752</v>
      </c>
      <c r="I1814" s="2">
        <v>0</v>
      </c>
      <c r="J1814" s="3" t="str">
        <f t="shared" si="118"/>
        <v/>
      </c>
      <c r="K1814" s="2">
        <v>25.34299</v>
      </c>
      <c r="L1814" s="2">
        <v>19.426349999999999</v>
      </c>
      <c r="M1814" s="3">
        <f t="shared" si="119"/>
        <v>-0.23346258669557152</v>
      </c>
    </row>
    <row r="1815" spans="1:13" x14ac:dyDescent="0.2">
      <c r="A1815" s="1" t="s">
        <v>7</v>
      </c>
      <c r="B1815" s="1" t="s">
        <v>108</v>
      </c>
      <c r="C1815" s="2">
        <v>0</v>
      </c>
      <c r="D1815" s="2">
        <v>0</v>
      </c>
      <c r="E1815" s="3" t="str">
        <f t="shared" si="116"/>
        <v/>
      </c>
      <c r="F1815" s="2">
        <v>0</v>
      </c>
      <c r="G1815" s="2">
        <v>0</v>
      </c>
      <c r="H1815" s="3" t="str">
        <f t="shared" si="117"/>
        <v/>
      </c>
      <c r="I1815" s="2">
        <v>0</v>
      </c>
      <c r="J1815" s="3" t="str">
        <f t="shared" si="118"/>
        <v/>
      </c>
      <c r="K1815" s="2">
        <v>343.43553000000003</v>
      </c>
      <c r="L1815" s="2">
        <v>0</v>
      </c>
      <c r="M1815" s="3">
        <f t="shared" si="119"/>
        <v>-1</v>
      </c>
    </row>
    <row r="1816" spans="1:13" x14ac:dyDescent="0.2">
      <c r="A1816" s="1" t="s">
        <v>110</v>
      </c>
      <c r="B1816" s="1" t="s">
        <v>108</v>
      </c>
      <c r="C1816" s="2">
        <v>0</v>
      </c>
      <c r="D1816" s="2">
        <v>0</v>
      </c>
      <c r="E1816" s="3" t="str">
        <f t="shared" si="116"/>
        <v/>
      </c>
      <c r="F1816" s="2">
        <v>0</v>
      </c>
      <c r="G1816" s="2">
        <v>2.2854899999999998</v>
      </c>
      <c r="H1816" s="3" t="str">
        <f t="shared" si="117"/>
        <v/>
      </c>
      <c r="I1816" s="2">
        <v>63</v>
      </c>
      <c r="J1816" s="3">
        <f t="shared" si="118"/>
        <v>-0.96372238095238094</v>
      </c>
      <c r="K1816" s="2">
        <v>0</v>
      </c>
      <c r="L1816" s="2">
        <v>74.010260000000002</v>
      </c>
      <c r="M1816" s="3" t="str">
        <f t="shared" si="119"/>
        <v/>
      </c>
    </row>
    <row r="1817" spans="1:13" x14ac:dyDescent="0.2">
      <c r="A1817" s="1" t="s">
        <v>11</v>
      </c>
      <c r="B1817" s="1" t="s">
        <v>108</v>
      </c>
      <c r="C1817" s="2">
        <v>0</v>
      </c>
      <c r="D1817" s="2">
        <v>0</v>
      </c>
      <c r="E1817" s="3" t="str">
        <f t="shared" si="116"/>
        <v/>
      </c>
      <c r="F1817" s="2">
        <v>0</v>
      </c>
      <c r="G1817" s="2">
        <v>0</v>
      </c>
      <c r="H1817" s="3" t="str">
        <f t="shared" si="117"/>
        <v/>
      </c>
      <c r="I1817" s="2">
        <v>0</v>
      </c>
      <c r="J1817" s="3" t="str">
        <f t="shared" si="118"/>
        <v/>
      </c>
      <c r="K1817" s="2">
        <v>0.23355000000000001</v>
      </c>
      <c r="L1817" s="2">
        <v>0.19608999999999999</v>
      </c>
      <c r="M1817" s="3">
        <f t="shared" si="119"/>
        <v>-0.16039391993149232</v>
      </c>
    </row>
    <row r="1818" spans="1:13" x14ac:dyDescent="0.2">
      <c r="A1818" s="1" t="s">
        <v>12</v>
      </c>
      <c r="B1818" s="1" t="s">
        <v>108</v>
      </c>
      <c r="C1818" s="2">
        <v>0</v>
      </c>
      <c r="D1818" s="2">
        <v>0</v>
      </c>
      <c r="E1818" s="3" t="str">
        <f t="shared" si="116"/>
        <v/>
      </c>
      <c r="F1818" s="2">
        <v>9.4969300000000008</v>
      </c>
      <c r="G1818" s="2">
        <v>150.68762000000001</v>
      </c>
      <c r="H1818" s="3">
        <f t="shared" si="117"/>
        <v>14.866982277430706</v>
      </c>
      <c r="I1818" s="2">
        <v>264.68488000000002</v>
      </c>
      <c r="J1818" s="3">
        <f t="shared" si="118"/>
        <v>-0.43069048749592342</v>
      </c>
      <c r="K1818" s="2">
        <v>575.84166000000005</v>
      </c>
      <c r="L1818" s="2">
        <v>1004.77282</v>
      </c>
      <c r="M1818" s="3">
        <f t="shared" si="119"/>
        <v>0.74487691633842523</v>
      </c>
    </row>
    <row r="1819" spans="1:13" x14ac:dyDescent="0.2">
      <c r="A1819" s="1" t="s">
        <v>13</v>
      </c>
      <c r="B1819" s="1" t="s">
        <v>108</v>
      </c>
      <c r="C1819" s="2">
        <v>0</v>
      </c>
      <c r="D1819" s="2">
        <v>40.703749999999999</v>
      </c>
      <c r="E1819" s="3" t="str">
        <f t="shared" si="116"/>
        <v/>
      </c>
      <c r="F1819" s="2">
        <v>223.86070000000001</v>
      </c>
      <c r="G1819" s="2">
        <v>294.81968000000001</v>
      </c>
      <c r="H1819" s="3">
        <f t="shared" si="117"/>
        <v>0.31697828158314523</v>
      </c>
      <c r="I1819" s="2">
        <v>230.23354</v>
      </c>
      <c r="J1819" s="3">
        <f t="shared" si="118"/>
        <v>0.28052446224820238</v>
      </c>
      <c r="K1819" s="2">
        <v>1324.35574</v>
      </c>
      <c r="L1819" s="2">
        <v>1295.4901400000001</v>
      </c>
      <c r="M1819" s="3">
        <f t="shared" si="119"/>
        <v>-2.1795956424819685E-2</v>
      </c>
    </row>
    <row r="1820" spans="1:13" x14ac:dyDescent="0.2">
      <c r="A1820" s="1" t="s">
        <v>14</v>
      </c>
      <c r="B1820" s="1" t="s">
        <v>108</v>
      </c>
      <c r="C1820" s="2">
        <v>0</v>
      </c>
      <c r="D1820" s="2">
        <v>0</v>
      </c>
      <c r="E1820" s="3" t="str">
        <f t="shared" si="116"/>
        <v/>
      </c>
      <c r="F1820" s="2">
        <v>0</v>
      </c>
      <c r="G1820" s="2">
        <v>0.14474999999999999</v>
      </c>
      <c r="H1820" s="3" t="str">
        <f t="shared" si="117"/>
        <v/>
      </c>
      <c r="I1820" s="2">
        <v>0</v>
      </c>
      <c r="J1820" s="3" t="str">
        <f t="shared" si="118"/>
        <v/>
      </c>
      <c r="K1820" s="2">
        <v>0.30996000000000001</v>
      </c>
      <c r="L1820" s="2">
        <v>19.3432</v>
      </c>
      <c r="M1820" s="3">
        <f t="shared" si="119"/>
        <v>61.405471673764353</v>
      </c>
    </row>
    <row r="1821" spans="1:13" x14ac:dyDescent="0.2">
      <c r="A1821" s="1" t="s">
        <v>15</v>
      </c>
      <c r="B1821" s="1" t="s">
        <v>108</v>
      </c>
      <c r="C1821" s="2">
        <v>0</v>
      </c>
      <c r="D1821" s="2">
        <v>0</v>
      </c>
      <c r="E1821" s="3" t="str">
        <f t="shared" si="116"/>
        <v/>
      </c>
      <c r="F1821" s="2">
        <v>1.83938</v>
      </c>
      <c r="G1821" s="2">
        <v>12.035170000000001</v>
      </c>
      <c r="H1821" s="3">
        <f t="shared" si="117"/>
        <v>5.5430579869303793</v>
      </c>
      <c r="I1821" s="2">
        <v>0</v>
      </c>
      <c r="J1821" s="3" t="str">
        <f t="shared" si="118"/>
        <v/>
      </c>
      <c r="K1821" s="2">
        <v>26.650600000000001</v>
      </c>
      <c r="L1821" s="2">
        <v>14.42268</v>
      </c>
      <c r="M1821" s="3">
        <f t="shared" si="119"/>
        <v>-0.45882344112327678</v>
      </c>
    </row>
    <row r="1822" spans="1:13" x14ac:dyDescent="0.2">
      <c r="A1822" s="1" t="s">
        <v>16</v>
      </c>
      <c r="B1822" s="1" t="s">
        <v>108</v>
      </c>
      <c r="C1822" s="2">
        <v>0</v>
      </c>
      <c r="D1822" s="2">
        <v>0</v>
      </c>
      <c r="E1822" s="3" t="str">
        <f t="shared" si="116"/>
        <v/>
      </c>
      <c r="F1822" s="2">
        <v>0</v>
      </c>
      <c r="G1822" s="2">
        <v>0</v>
      </c>
      <c r="H1822" s="3" t="str">
        <f t="shared" si="117"/>
        <v/>
      </c>
      <c r="I1822" s="2">
        <v>0</v>
      </c>
      <c r="J1822" s="3" t="str">
        <f t="shared" si="118"/>
        <v/>
      </c>
      <c r="K1822" s="2">
        <v>0</v>
      </c>
      <c r="L1822" s="2">
        <v>1.62924</v>
      </c>
      <c r="M1822" s="3" t="str">
        <f t="shared" si="119"/>
        <v/>
      </c>
    </row>
    <row r="1823" spans="1:13" x14ac:dyDescent="0.2">
      <c r="A1823" s="1" t="s">
        <v>17</v>
      </c>
      <c r="B1823" s="1" t="s">
        <v>108</v>
      </c>
      <c r="C1823" s="2">
        <v>0</v>
      </c>
      <c r="D1823" s="2">
        <v>0</v>
      </c>
      <c r="E1823" s="3" t="str">
        <f t="shared" si="116"/>
        <v/>
      </c>
      <c r="F1823" s="2">
        <v>1.7000200000000001</v>
      </c>
      <c r="G1823" s="2">
        <v>0</v>
      </c>
      <c r="H1823" s="3">
        <f t="shared" si="117"/>
        <v>-1</v>
      </c>
      <c r="I1823" s="2">
        <v>0</v>
      </c>
      <c r="J1823" s="3" t="str">
        <f t="shared" si="118"/>
        <v/>
      </c>
      <c r="K1823" s="2">
        <v>1.7000200000000001</v>
      </c>
      <c r="L1823" s="2">
        <v>3.2574900000000002</v>
      </c>
      <c r="M1823" s="3">
        <f t="shared" si="119"/>
        <v>0.91614804531711402</v>
      </c>
    </row>
    <row r="1824" spans="1:13" x14ac:dyDescent="0.2">
      <c r="A1824" s="1" t="s">
        <v>18</v>
      </c>
      <c r="B1824" s="1" t="s">
        <v>108</v>
      </c>
      <c r="C1824" s="2">
        <v>0</v>
      </c>
      <c r="D1824" s="2">
        <v>0</v>
      </c>
      <c r="E1824" s="3" t="str">
        <f t="shared" si="116"/>
        <v/>
      </c>
      <c r="F1824" s="2">
        <v>15.385490000000001</v>
      </c>
      <c r="G1824" s="2">
        <v>285.66311999999999</v>
      </c>
      <c r="H1824" s="3">
        <f t="shared" si="117"/>
        <v>17.567047263363076</v>
      </c>
      <c r="I1824" s="2">
        <v>192.24991</v>
      </c>
      <c r="J1824" s="3">
        <f t="shared" si="118"/>
        <v>0.4858946878050554</v>
      </c>
      <c r="K1824" s="2">
        <v>83.716650000000001</v>
      </c>
      <c r="L1824" s="2">
        <v>1324.13526</v>
      </c>
      <c r="M1824" s="3">
        <f t="shared" si="119"/>
        <v>14.816868687411644</v>
      </c>
    </row>
    <row r="1825" spans="1:13" x14ac:dyDescent="0.2">
      <c r="A1825" s="1" t="s">
        <v>19</v>
      </c>
      <c r="B1825" s="1" t="s">
        <v>108</v>
      </c>
      <c r="C1825" s="2">
        <v>0</v>
      </c>
      <c r="D1825" s="2">
        <v>0</v>
      </c>
      <c r="E1825" s="3" t="str">
        <f t="shared" si="116"/>
        <v/>
      </c>
      <c r="F1825" s="2">
        <v>0</v>
      </c>
      <c r="G1825" s="2">
        <v>73.967870000000005</v>
      </c>
      <c r="H1825" s="3" t="str">
        <f t="shared" si="117"/>
        <v/>
      </c>
      <c r="I1825" s="2">
        <v>24.54372</v>
      </c>
      <c r="J1825" s="3">
        <f t="shared" si="118"/>
        <v>2.0137187842755706</v>
      </c>
      <c r="K1825" s="2">
        <v>408.70591000000002</v>
      </c>
      <c r="L1825" s="2">
        <v>226.91512</v>
      </c>
      <c r="M1825" s="3">
        <f t="shared" si="119"/>
        <v>-0.4447960882190326</v>
      </c>
    </row>
    <row r="1826" spans="1:13" x14ac:dyDescent="0.2">
      <c r="A1826" s="1" t="s">
        <v>20</v>
      </c>
      <c r="B1826" s="1" t="s">
        <v>108</v>
      </c>
      <c r="C1826" s="2">
        <v>0</v>
      </c>
      <c r="D1826" s="2">
        <v>0.47358</v>
      </c>
      <c r="E1826" s="3" t="str">
        <f t="shared" si="116"/>
        <v/>
      </c>
      <c r="F1826" s="2">
        <v>12.256790000000001</v>
      </c>
      <c r="G1826" s="2">
        <v>10.37738</v>
      </c>
      <c r="H1826" s="3">
        <f t="shared" si="117"/>
        <v>-0.15333623240669048</v>
      </c>
      <c r="I1826" s="2">
        <v>23.73696</v>
      </c>
      <c r="J1826" s="3">
        <f t="shared" si="118"/>
        <v>-0.56281764808973</v>
      </c>
      <c r="K1826" s="2">
        <v>60.210769999999997</v>
      </c>
      <c r="L1826" s="2">
        <v>198.4879</v>
      </c>
      <c r="M1826" s="3">
        <f t="shared" si="119"/>
        <v>2.2965514309151005</v>
      </c>
    </row>
    <row r="1827" spans="1:13" x14ac:dyDescent="0.2">
      <c r="A1827" s="1" t="s">
        <v>21</v>
      </c>
      <c r="B1827" s="1" t="s">
        <v>108</v>
      </c>
      <c r="C1827" s="2">
        <v>0</v>
      </c>
      <c r="D1827" s="2">
        <v>0</v>
      </c>
      <c r="E1827" s="3" t="str">
        <f t="shared" si="116"/>
        <v/>
      </c>
      <c r="F1827" s="2">
        <v>0</v>
      </c>
      <c r="G1827" s="2">
        <v>40.271999999999998</v>
      </c>
      <c r="H1827" s="3" t="str">
        <f t="shared" si="117"/>
        <v/>
      </c>
      <c r="I1827" s="2">
        <v>233.09724</v>
      </c>
      <c r="J1827" s="3">
        <f t="shared" si="118"/>
        <v>-0.82723090157566859</v>
      </c>
      <c r="K1827" s="2">
        <v>0</v>
      </c>
      <c r="L1827" s="2">
        <v>567.19025999999997</v>
      </c>
      <c r="M1827" s="3" t="str">
        <f t="shared" si="119"/>
        <v/>
      </c>
    </row>
    <row r="1828" spans="1:13" x14ac:dyDescent="0.2">
      <c r="A1828" s="1" t="s">
        <v>22</v>
      </c>
      <c r="B1828" s="1" t="s">
        <v>108</v>
      </c>
      <c r="C1828" s="2">
        <v>0</v>
      </c>
      <c r="D1828" s="2">
        <v>0</v>
      </c>
      <c r="E1828" s="3" t="str">
        <f t="shared" si="116"/>
        <v/>
      </c>
      <c r="F1828" s="2">
        <v>2.2345799999999998</v>
      </c>
      <c r="G1828" s="2">
        <v>358.37281999999999</v>
      </c>
      <c r="H1828" s="3">
        <f t="shared" si="117"/>
        <v>159.37591851712628</v>
      </c>
      <c r="I1828" s="2">
        <v>43</v>
      </c>
      <c r="J1828" s="3">
        <f t="shared" si="118"/>
        <v>7.3342516279069763</v>
      </c>
      <c r="K1828" s="2">
        <v>133.07159999999999</v>
      </c>
      <c r="L1828" s="2">
        <v>1268.42283</v>
      </c>
      <c r="M1828" s="3">
        <f t="shared" si="119"/>
        <v>8.5318823099744812</v>
      </c>
    </row>
    <row r="1829" spans="1:13" x14ac:dyDescent="0.2">
      <c r="A1829" s="1" t="s">
        <v>23</v>
      </c>
      <c r="B1829" s="1" t="s">
        <v>108</v>
      </c>
      <c r="C1829" s="2">
        <v>0</v>
      </c>
      <c r="D1829" s="2">
        <v>0</v>
      </c>
      <c r="E1829" s="3" t="str">
        <f t="shared" si="116"/>
        <v/>
      </c>
      <c r="F1829" s="2">
        <v>0</v>
      </c>
      <c r="G1829" s="2">
        <v>0</v>
      </c>
      <c r="H1829" s="3" t="str">
        <f t="shared" si="117"/>
        <v/>
      </c>
      <c r="I1829" s="2">
        <v>0</v>
      </c>
      <c r="J1829" s="3" t="str">
        <f t="shared" si="118"/>
        <v/>
      </c>
      <c r="K1829" s="2">
        <v>0</v>
      </c>
      <c r="L1829" s="2">
        <v>51.822499999999998</v>
      </c>
      <c r="M1829" s="3" t="str">
        <f t="shared" si="119"/>
        <v/>
      </c>
    </row>
    <row r="1830" spans="1:13" x14ac:dyDescent="0.2">
      <c r="A1830" s="1" t="s">
        <v>25</v>
      </c>
      <c r="B1830" s="1" t="s">
        <v>108</v>
      </c>
      <c r="C1830" s="2">
        <v>0</v>
      </c>
      <c r="D1830" s="2">
        <v>0</v>
      </c>
      <c r="E1830" s="3" t="str">
        <f t="shared" si="116"/>
        <v/>
      </c>
      <c r="F1830" s="2">
        <v>0</v>
      </c>
      <c r="G1830" s="2">
        <v>0</v>
      </c>
      <c r="H1830" s="3" t="str">
        <f t="shared" si="117"/>
        <v/>
      </c>
      <c r="I1830" s="2">
        <v>0</v>
      </c>
      <c r="J1830" s="3" t="str">
        <f t="shared" si="118"/>
        <v/>
      </c>
      <c r="K1830" s="2">
        <v>82.867930000000001</v>
      </c>
      <c r="L1830" s="2">
        <v>16.32921</v>
      </c>
      <c r="M1830" s="3">
        <f t="shared" si="119"/>
        <v>-0.802948981590345</v>
      </c>
    </row>
    <row r="1831" spans="1:13" x14ac:dyDescent="0.2">
      <c r="A1831" s="6" t="s">
        <v>29</v>
      </c>
      <c r="B1831" s="6" t="s">
        <v>108</v>
      </c>
      <c r="C1831" s="5">
        <v>0</v>
      </c>
      <c r="D1831" s="5">
        <v>41.177329999999998</v>
      </c>
      <c r="E1831" s="4" t="str">
        <f t="shared" si="116"/>
        <v/>
      </c>
      <c r="F1831" s="5">
        <v>294.27148</v>
      </c>
      <c r="G1831" s="5">
        <v>1235.2428399999999</v>
      </c>
      <c r="H1831" s="4">
        <f t="shared" si="117"/>
        <v>3.1976301611015785</v>
      </c>
      <c r="I1831" s="5">
        <v>1074.5462500000001</v>
      </c>
      <c r="J1831" s="4">
        <f t="shared" si="118"/>
        <v>0.14954832330390588</v>
      </c>
      <c r="K1831" s="5">
        <v>3093.5559600000001</v>
      </c>
      <c r="L1831" s="5">
        <v>6155.0393400000003</v>
      </c>
      <c r="M1831" s="4">
        <f t="shared" si="119"/>
        <v>0.98963245520213583</v>
      </c>
    </row>
    <row r="1832" spans="1:13" x14ac:dyDescent="0.2">
      <c r="A1832" s="1" t="s">
        <v>3</v>
      </c>
      <c r="B1832" s="1" t="s">
        <v>109</v>
      </c>
      <c r="C1832" s="2">
        <v>0</v>
      </c>
      <c r="D1832" s="2">
        <v>0</v>
      </c>
      <c r="E1832" s="3" t="str">
        <f t="shared" si="116"/>
        <v/>
      </c>
      <c r="F1832" s="2">
        <v>51415.232409999997</v>
      </c>
      <c r="G1832" s="2">
        <v>21071.591919999999</v>
      </c>
      <c r="H1832" s="3">
        <f t="shared" si="117"/>
        <v>-0.59016830358814665</v>
      </c>
      <c r="I1832" s="2">
        <v>19854.168539999999</v>
      </c>
      <c r="J1832" s="3">
        <f t="shared" si="118"/>
        <v>6.1318275683379442E-2</v>
      </c>
      <c r="K1832" s="2">
        <v>196843.45986</v>
      </c>
      <c r="L1832" s="2">
        <v>198088.36439999999</v>
      </c>
      <c r="M1832" s="3">
        <f t="shared" si="119"/>
        <v>6.3243378311141907E-3</v>
      </c>
    </row>
    <row r="1833" spans="1:13" x14ac:dyDescent="0.2">
      <c r="A1833" s="1" t="s">
        <v>5</v>
      </c>
      <c r="B1833" s="1" t="s">
        <v>109</v>
      </c>
      <c r="C1833" s="2">
        <v>273.27481999999998</v>
      </c>
      <c r="D1833" s="2">
        <v>25.231089999999998</v>
      </c>
      <c r="E1833" s="3">
        <f t="shared" si="116"/>
        <v>-0.9076713690635676</v>
      </c>
      <c r="F1833" s="2">
        <v>3703.3887199999999</v>
      </c>
      <c r="G1833" s="2">
        <v>5282.9499299999998</v>
      </c>
      <c r="H1833" s="3">
        <f t="shared" si="117"/>
        <v>0.4265178001622254</v>
      </c>
      <c r="I1833" s="2">
        <v>4805.3179600000003</v>
      </c>
      <c r="J1833" s="3">
        <f t="shared" si="118"/>
        <v>9.9396538163730508E-2</v>
      </c>
      <c r="K1833" s="2">
        <v>24876.194599999999</v>
      </c>
      <c r="L1833" s="2">
        <v>31000.860990000001</v>
      </c>
      <c r="M1833" s="3">
        <f t="shared" si="119"/>
        <v>0.24620592049878898</v>
      </c>
    </row>
    <row r="1834" spans="1:13" x14ac:dyDescent="0.2">
      <c r="A1834" s="1" t="s">
        <v>6</v>
      </c>
      <c r="B1834" s="1" t="s">
        <v>109</v>
      </c>
      <c r="C1834" s="2">
        <v>2.3432400000000002</v>
      </c>
      <c r="D1834" s="2">
        <v>15.019740000000001</v>
      </c>
      <c r="E1834" s="3">
        <f t="shared" si="116"/>
        <v>5.4098171762175449</v>
      </c>
      <c r="F1834" s="2">
        <v>163.05193</v>
      </c>
      <c r="G1834" s="2">
        <v>243.01906</v>
      </c>
      <c r="H1834" s="3">
        <f t="shared" si="117"/>
        <v>0.49043964091685388</v>
      </c>
      <c r="I1834" s="2">
        <v>163.51853</v>
      </c>
      <c r="J1834" s="3">
        <f t="shared" si="118"/>
        <v>0.48618667254408421</v>
      </c>
      <c r="K1834" s="2">
        <v>1510.8569299999999</v>
      </c>
      <c r="L1834" s="2">
        <v>1861.07277</v>
      </c>
      <c r="M1834" s="3">
        <f t="shared" si="119"/>
        <v>0.2317994728991315</v>
      </c>
    </row>
    <row r="1835" spans="1:13" x14ac:dyDescent="0.2">
      <c r="A1835" s="1" t="s">
        <v>7</v>
      </c>
      <c r="B1835" s="1" t="s">
        <v>109</v>
      </c>
      <c r="C1835" s="2">
        <v>0</v>
      </c>
      <c r="D1835" s="2">
        <v>2.5100000000000001E-3</v>
      </c>
      <c r="E1835" s="3" t="str">
        <f t="shared" si="116"/>
        <v/>
      </c>
      <c r="F1835" s="2">
        <v>0</v>
      </c>
      <c r="G1835" s="2">
        <v>1.0460000000000001E-2</v>
      </c>
      <c r="H1835" s="3" t="str">
        <f t="shared" si="117"/>
        <v/>
      </c>
      <c r="I1835" s="2">
        <v>4.9610000000000001E-2</v>
      </c>
      <c r="J1835" s="3">
        <f t="shared" si="118"/>
        <v>-0.78915541221527918</v>
      </c>
      <c r="K1835" s="2">
        <v>0.44018000000000002</v>
      </c>
      <c r="L1835" s="2">
        <v>6.0269999999999997E-2</v>
      </c>
      <c r="M1835" s="3">
        <f t="shared" si="119"/>
        <v>-0.8630787405152438</v>
      </c>
    </row>
    <row r="1836" spans="1:13" x14ac:dyDescent="0.2">
      <c r="A1836" s="1" t="s">
        <v>8</v>
      </c>
      <c r="B1836" s="1" t="s">
        <v>109</v>
      </c>
      <c r="C1836" s="2">
        <v>0</v>
      </c>
      <c r="D1836" s="2">
        <v>0</v>
      </c>
      <c r="E1836" s="3" t="str">
        <f t="shared" si="116"/>
        <v/>
      </c>
      <c r="F1836" s="2">
        <v>0</v>
      </c>
      <c r="G1836" s="2">
        <v>0</v>
      </c>
      <c r="H1836" s="3" t="str">
        <f t="shared" si="117"/>
        <v/>
      </c>
      <c r="I1836" s="2">
        <v>1.0000000000000001E-5</v>
      </c>
      <c r="J1836" s="3">
        <f t="shared" si="118"/>
        <v>-1</v>
      </c>
      <c r="K1836" s="2">
        <v>0</v>
      </c>
      <c r="L1836" s="2">
        <v>1.1520000000000001E-2</v>
      </c>
      <c r="M1836" s="3" t="str">
        <f t="shared" si="119"/>
        <v/>
      </c>
    </row>
    <row r="1837" spans="1:13" x14ac:dyDescent="0.2">
      <c r="A1837" s="1" t="s">
        <v>110</v>
      </c>
      <c r="B1837" s="1" t="s">
        <v>109</v>
      </c>
      <c r="C1837" s="2">
        <v>0</v>
      </c>
      <c r="D1837" s="2">
        <v>0</v>
      </c>
      <c r="E1837" s="3" t="str">
        <f t="shared" si="116"/>
        <v/>
      </c>
      <c r="F1837" s="2">
        <v>17.40005</v>
      </c>
      <c r="G1837" s="2">
        <v>38.600990000000003</v>
      </c>
      <c r="H1837" s="3">
        <f t="shared" si="117"/>
        <v>1.218441326318028</v>
      </c>
      <c r="I1837" s="2">
        <v>73.797210000000007</v>
      </c>
      <c r="J1837" s="3">
        <f t="shared" si="118"/>
        <v>-0.47693158047573891</v>
      </c>
      <c r="K1837" s="2">
        <v>133.52767</v>
      </c>
      <c r="L1837" s="2">
        <v>343.23187000000001</v>
      </c>
      <c r="M1837" s="3">
        <f t="shared" si="119"/>
        <v>1.5704924679656287</v>
      </c>
    </row>
    <row r="1838" spans="1:13" x14ac:dyDescent="0.2">
      <c r="A1838" s="1" t="s">
        <v>9</v>
      </c>
      <c r="B1838" s="1" t="s">
        <v>109</v>
      </c>
      <c r="C1838" s="2">
        <v>0</v>
      </c>
      <c r="D1838" s="2">
        <v>0</v>
      </c>
      <c r="E1838" s="3" t="str">
        <f t="shared" si="116"/>
        <v/>
      </c>
      <c r="F1838" s="2">
        <v>0</v>
      </c>
      <c r="G1838" s="2">
        <v>0</v>
      </c>
      <c r="H1838" s="3" t="str">
        <f t="shared" si="117"/>
        <v/>
      </c>
      <c r="I1838" s="2">
        <v>94.08</v>
      </c>
      <c r="J1838" s="3">
        <f t="shared" si="118"/>
        <v>-1</v>
      </c>
      <c r="K1838" s="2">
        <v>0</v>
      </c>
      <c r="L1838" s="2">
        <v>188.16</v>
      </c>
      <c r="M1838" s="3" t="str">
        <f t="shared" si="119"/>
        <v/>
      </c>
    </row>
    <row r="1839" spans="1:13" x14ac:dyDescent="0.2">
      <c r="A1839" s="1" t="s">
        <v>10</v>
      </c>
      <c r="B1839" s="1" t="s">
        <v>109</v>
      </c>
      <c r="C1839" s="2">
        <v>0</v>
      </c>
      <c r="D1839" s="2">
        <v>0</v>
      </c>
      <c r="E1839" s="3" t="str">
        <f t="shared" si="116"/>
        <v/>
      </c>
      <c r="F1839" s="2">
        <v>0</v>
      </c>
      <c r="G1839" s="2">
        <v>0</v>
      </c>
      <c r="H1839" s="3" t="str">
        <f t="shared" si="117"/>
        <v/>
      </c>
      <c r="I1839" s="2">
        <v>0</v>
      </c>
      <c r="J1839" s="3" t="str">
        <f t="shared" si="118"/>
        <v/>
      </c>
      <c r="K1839" s="2">
        <v>0</v>
      </c>
      <c r="L1839" s="2">
        <v>1054.47128</v>
      </c>
      <c r="M1839" s="3" t="str">
        <f t="shared" si="119"/>
        <v/>
      </c>
    </row>
    <row r="1840" spans="1:13" x14ac:dyDescent="0.2">
      <c r="A1840" s="1" t="s">
        <v>11</v>
      </c>
      <c r="B1840" s="1" t="s">
        <v>109</v>
      </c>
      <c r="C1840" s="2">
        <v>0</v>
      </c>
      <c r="D1840" s="2">
        <v>0</v>
      </c>
      <c r="E1840" s="3" t="str">
        <f t="shared" si="116"/>
        <v/>
      </c>
      <c r="F1840" s="2">
        <v>0</v>
      </c>
      <c r="G1840" s="2">
        <v>0</v>
      </c>
      <c r="H1840" s="3" t="str">
        <f t="shared" si="117"/>
        <v/>
      </c>
      <c r="I1840" s="2">
        <v>0</v>
      </c>
      <c r="J1840" s="3" t="str">
        <f t="shared" si="118"/>
        <v/>
      </c>
      <c r="K1840" s="2">
        <v>0</v>
      </c>
      <c r="L1840" s="2">
        <v>14.003030000000001</v>
      </c>
      <c r="M1840" s="3" t="str">
        <f t="shared" si="119"/>
        <v/>
      </c>
    </row>
    <row r="1841" spans="1:13" x14ac:dyDescent="0.2">
      <c r="A1841" s="1" t="s">
        <v>12</v>
      </c>
      <c r="B1841" s="1" t="s">
        <v>109</v>
      </c>
      <c r="C1841" s="2">
        <v>0</v>
      </c>
      <c r="D1841" s="2">
        <v>1.1100000000000001E-3</v>
      </c>
      <c r="E1841" s="3" t="str">
        <f t="shared" si="116"/>
        <v/>
      </c>
      <c r="F1841" s="2">
        <v>145.72467</v>
      </c>
      <c r="G1841" s="2">
        <v>65.005269999999996</v>
      </c>
      <c r="H1841" s="3">
        <f t="shared" si="117"/>
        <v>-0.55391719192090128</v>
      </c>
      <c r="I1841" s="2">
        <v>162.50093000000001</v>
      </c>
      <c r="J1841" s="3">
        <f t="shared" si="118"/>
        <v>-0.59996985863403984</v>
      </c>
      <c r="K1841" s="2">
        <v>965.42310999999995</v>
      </c>
      <c r="L1841" s="2">
        <v>1096.99044</v>
      </c>
      <c r="M1841" s="3">
        <f t="shared" si="119"/>
        <v>0.13627944953586213</v>
      </c>
    </row>
    <row r="1842" spans="1:13" x14ac:dyDescent="0.2">
      <c r="A1842" s="1" t="s">
        <v>13</v>
      </c>
      <c r="B1842" s="1" t="s">
        <v>109</v>
      </c>
      <c r="C1842" s="2">
        <v>0</v>
      </c>
      <c r="D1842" s="2">
        <v>0</v>
      </c>
      <c r="E1842" s="3" t="str">
        <f t="shared" si="116"/>
        <v/>
      </c>
      <c r="F1842" s="2">
        <v>45</v>
      </c>
      <c r="G1842" s="2">
        <v>0</v>
      </c>
      <c r="H1842" s="3">
        <f t="shared" si="117"/>
        <v>-1</v>
      </c>
      <c r="I1842" s="2">
        <v>0</v>
      </c>
      <c r="J1842" s="3" t="str">
        <f t="shared" si="118"/>
        <v/>
      </c>
      <c r="K1842" s="2">
        <v>75.912000000000006</v>
      </c>
      <c r="L1842" s="2">
        <v>28.495349999999998</v>
      </c>
      <c r="M1842" s="3">
        <f t="shared" si="119"/>
        <v>-0.62462654125829919</v>
      </c>
    </row>
    <row r="1843" spans="1:13" x14ac:dyDescent="0.2">
      <c r="A1843" s="1" t="s">
        <v>14</v>
      </c>
      <c r="B1843" s="1" t="s">
        <v>109</v>
      </c>
      <c r="C1843" s="2">
        <v>92.457579999999993</v>
      </c>
      <c r="D1843" s="2">
        <v>5.0173800000000002</v>
      </c>
      <c r="E1843" s="3">
        <f t="shared" si="116"/>
        <v>-0.9457331675780396</v>
      </c>
      <c r="F1843" s="2">
        <v>616.90332999999998</v>
      </c>
      <c r="G1843" s="2">
        <v>819.29137000000003</v>
      </c>
      <c r="H1843" s="3">
        <f t="shared" si="117"/>
        <v>0.32807091509783226</v>
      </c>
      <c r="I1843" s="2">
        <v>594.07105999999999</v>
      </c>
      <c r="J1843" s="3">
        <f t="shared" si="118"/>
        <v>0.3791134178460065</v>
      </c>
      <c r="K1843" s="2">
        <v>4154.5504300000002</v>
      </c>
      <c r="L1843" s="2">
        <v>3917.3120600000002</v>
      </c>
      <c r="M1843" s="3">
        <f t="shared" si="119"/>
        <v>-5.7103259184652644E-2</v>
      </c>
    </row>
    <row r="1844" spans="1:13" x14ac:dyDescent="0.2">
      <c r="A1844" s="1" t="s">
        <v>15</v>
      </c>
      <c r="B1844" s="1" t="s">
        <v>109</v>
      </c>
      <c r="C1844" s="2">
        <v>64.99906</v>
      </c>
      <c r="D1844" s="2">
        <v>86.05386</v>
      </c>
      <c r="E1844" s="3">
        <f t="shared" si="116"/>
        <v>0.32392468444928291</v>
      </c>
      <c r="F1844" s="2">
        <v>1368.45055</v>
      </c>
      <c r="G1844" s="2">
        <v>5296.7157500000003</v>
      </c>
      <c r="H1844" s="3">
        <f t="shared" si="117"/>
        <v>2.8705934606113463</v>
      </c>
      <c r="I1844" s="2">
        <v>856.51454000000001</v>
      </c>
      <c r="J1844" s="3">
        <f t="shared" si="118"/>
        <v>5.184034832613583</v>
      </c>
      <c r="K1844" s="2">
        <v>17752.504580000001</v>
      </c>
      <c r="L1844" s="2">
        <v>17198.227149999999</v>
      </c>
      <c r="M1844" s="3">
        <f t="shared" si="119"/>
        <v>-3.1222491874439595E-2</v>
      </c>
    </row>
    <row r="1845" spans="1:13" x14ac:dyDescent="0.2">
      <c r="A1845" s="1" t="s">
        <v>17</v>
      </c>
      <c r="B1845" s="1" t="s">
        <v>109</v>
      </c>
      <c r="C1845" s="2">
        <v>0</v>
      </c>
      <c r="D1845" s="2">
        <v>0</v>
      </c>
      <c r="E1845" s="3" t="str">
        <f t="shared" si="116"/>
        <v/>
      </c>
      <c r="F1845" s="2">
        <v>26.06495</v>
      </c>
      <c r="G1845" s="2">
        <v>21.326260000000001</v>
      </c>
      <c r="H1845" s="3">
        <f t="shared" si="117"/>
        <v>-0.18180314944014853</v>
      </c>
      <c r="I1845" s="2">
        <v>6.4367999999999999</v>
      </c>
      <c r="J1845" s="3">
        <f t="shared" si="118"/>
        <v>2.3131773552075567</v>
      </c>
      <c r="K1845" s="2">
        <v>438.59661</v>
      </c>
      <c r="L1845" s="2">
        <v>309.90089</v>
      </c>
      <c r="M1845" s="3">
        <f t="shared" si="119"/>
        <v>-0.29342616214019523</v>
      </c>
    </row>
    <row r="1846" spans="1:13" x14ac:dyDescent="0.2">
      <c r="A1846" s="1" t="s">
        <v>18</v>
      </c>
      <c r="B1846" s="1" t="s">
        <v>109</v>
      </c>
      <c r="C1846" s="2">
        <v>27.086770000000001</v>
      </c>
      <c r="D1846" s="2">
        <v>0</v>
      </c>
      <c r="E1846" s="3">
        <f t="shared" si="116"/>
        <v>-1</v>
      </c>
      <c r="F1846" s="2">
        <v>785.66719000000001</v>
      </c>
      <c r="G1846" s="2">
        <v>2142.59708</v>
      </c>
      <c r="H1846" s="3">
        <f t="shared" si="117"/>
        <v>1.727105200867558</v>
      </c>
      <c r="I1846" s="2">
        <v>393.27260000000001</v>
      </c>
      <c r="J1846" s="3">
        <f t="shared" si="118"/>
        <v>4.4481219388281819</v>
      </c>
      <c r="K1846" s="2">
        <v>8551.37673</v>
      </c>
      <c r="L1846" s="2">
        <v>11542.774960000001</v>
      </c>
      <c r="M1846" s="3">
        <f t="shared" si="119"/>
        <v>0.34981481046268925</v>
      </c>
    </row>
    <row r="1847" spans="1:13" x14ac:dyDescent="0.2">
      <c r="A1847" s="1" t="s">
        <v>19</v>
      </c>
      <c r="B1847" s="1" t="s">
        <v>109</v>
      </c>
      <c r="C1847" s="2">
        <v>0</v>
      </c>
      <c r="D1847" s="2">
        <v>0</v>
      </c>
      <c r="E1847" s="3" t="str">
        <f t="shared" si="116"/>
        <v/>
      </c>
      <c r="F1847" s="2">
        <v>0</v>
      </c>
      <c r="G1847" s="2">
        <v>0</v>
      </c>
      <c r="H1847" s="3" t="str">
        <f t="shared" si="117"/>
        <v/>
      </c>
      <c r="I1847" s="2">
        <v>0</v>
      </c>
      <c r="J1847" s="3" t="str">
        <f t="shared" si="118"/>
        <v/>
      </c>
      <c r="K1847" s="2">
        <v>0</v>
      </c>
      <c r="L1847" s="2">
        <v>0</v>
      </c>
      <c r="M1847" s="3" t="str">
        <f t="shared" si="119"/>
        <v/>
      </c>
    </row>
    <row r="1848" spans="1:13" x14ac:dyDescent="0.2">
      <c r="A1848" s="1" t="s">
        <v>20</v>
      </c>
      <c r="B1848" s="1" t="s">
        <v>109</v>
      </c>
      <c r="C1848" s="2">
        <v>0</v>
      </c>
      <c r="D1848" s="2">
        <v>0</v>
      </c>
      <c r="E1848" s="3" t="str">
        <f t="shared" si="116"/>
        <v/>
      </c>
      <c r="F1848" s="2">
        <v>88.956590000000006</v>
      </c>
      <c r="G1848" s="2">
        <v>333.22455000000002</v>
      </c>
      <c r="H1848" s="3">
        <f t="shared" si="117"/>
        <v>2.7459231519553526</v>
      </c>
      <c r="I1848" s="2">
        <v>158.26477</v>
      </c>
      <c r="J1848" s="3">
        <f t="shared" si="118"/>
        <v>1.1054878479904278</v>
      </c>
      <c r="K1848" s="2">
        <v>1941.28928</v>
      </c>
      <c r="L1848" s="2">
        <v>2804.2016600000002</v>
      </c>
      <c r="M1848" s="3">
        <f t="shared" si="119"/>
        <v>0.44450478807568561</v>
      </c>
    </row>
    <row r="1849" spans="1:13" x14ac:dyDescent="0.2">
      <c r="A1849" s="1" t="s">
        <v>21</v>
      </c>
      <c r="B1849" s="1" t="s">
        <v>109</v>
      </c>
      <c r="C1849" s="2">
        <v>0</v>
      </c>
      <c r="D1849" s="2">
        <v>0</v>
      </c>
      <c r="E1849" s="3" t="str">
        <f t="shared" si="116"/>
        <v/>
      </c>
      <c r="F1849" s="2">
        <v>0</v>
      </c>
      <c r="G1849" s="2">
        <v>0</v>
      </c>
      <c r="H1849" s="3" t="str">
        <f t="shared" si="117"/>
        <v/>
      </c>
      <c r="I1849" s="2">
        <v>0</v>
      </c>
      <c r="J1849" s="3" t="str">
        <f t="shared" si="118"/>
        <v/>
      </c>
      <c r="K1849" s="2">
        <v>0</v>
      </c>
      <c r="L1849" s="2">
        <v>0</v>
      </c>
      <c r="M1849" s="3" t="str">
        <f t="shared" si="119"/>
        <v/>
      </c>
    </row>
    <row r="1850" spans="1:13" x14ac:dyDescent="0.2">
      <c r="A1850" s="1" t="s">
        <v>22</v>
      </c>
      <c r="B1850" s="1" t="s">
        <v>109</v>
      </c>
      <c r="C1850" s="2">
        <v>0</v>
      </c>
      <c r="D1850" s="2">
        <v>0</v>
      </c>
      <c r="E1850" s="3" t="str">
        <f t="shared" si="116"/>
        <v/>
      </c>
      <c r="F1850" s="2">
        <v>306.83731999999998</v>
      </c>
      <c r="G1850" s="2">
        <v>240.05599000000001</v>
      </c>
      <c r="H1850" s="3">
        <f t="shared" si="117"/>
        <v>-0.21764409231575865</v>
      </c>
      <c r="I1850" s="2">
        <v>91.72054</v>
      </c>
      <c r="J1850" s="3">
        <f t="shared" si="118"/>
        <v>1.617254433957759</v>
      </c>
      <c r="K1850" s="2">
        <v>1412.36034</v>
      </c>
      <c r="L1850" s="2">
        <v>1114.9760000000001</v>
      </c>
      <c r="M1850" s="3">
        <f t="shared" si="119"/>
        <v>-0.21055840466321774</v>
      </c>
    </row>
    <row r="1851" spans="1:13" x14ac:dyDescent="0.2">
      <c r="A1851" s="1" t="s">
        <v>23</v>
      </c>
      <c r="B1851" s="1" t="s">
        <v>109</v>
      </c>
      <c r="C1851" s="2">
        <v>0</v>
      </c>
      <c r="D1851" s="2">
        <v>0</v>
      </c>
      <c r="E1851" s="3" t="str">
        <f t="shared" si="116"/>
        <v/>
      </c>
      <c r="F1851" s="2">
        <v>349.66077000000001</v>
      </c>
      <c r="G1851" s="2">
        <v>321.37085999999999</v>
      </c>
      <c r="H1851" s="3">
        <f t="shared" si="117"/>
        <v>-8.0906731401409471E-2</v>
      </c>
      <c r="I1851" s="2">
        <v>261.07749999999999</v>
      </c>
      <c r="J1851" s="3">
        <f t="shared" si="118"/>
        <v>0.23094046786873634</v>
      </c>
      <c r="K1851" s="2">
        <v>1372.4495300000001</v>
      </c>
      <c r="L1851" s="2">
        <v>1842.08581</v>
      </c>
      <c r="M1851" s="3">
        <f t="shared" si="119"/>
        <v>0.34218837905099497</v>
      </c>
    </row>
    <row r="1852" spans="1:13" x14ac:dyDescent="0.2">
      <c r="A1852" s="1" t="s">
        <v>25</v>
      </c>
      <c r="B1852" s="1" t="s">
        <v>109</v>
      </c>
      <c r="C1852" s="2">
        <v>0</v>
      </c>
      <c r="D1852" s="2">
        <v>0</v>
      </c>
      <c r="E1852" s="3" t="str">
        <f t="shared" si="116"/>
        <v/>
      </c>
      <c r="F1852" s="2">
        <v>2.9454400000000001</v>
      </c>
      <c r="G1852" s="2">
        <v>0</v>
      </c>
      <c r="H1852" s="3">
        <f t="shared" si="117"/>
        <v>-1</v>
      </c>
      <c r="I1852" s="2">
        <v>0.60199999999999998</v>
      </c>
      <c r="J1852" s="3">
        <f t="shared" si="118"/>
        <v>-1</v>
      </c>
      <c r="K1852" s="2">
        <v>5.6759899999999996</v>
      </c>
      <c r="L1852" s="2">
        <v>5.3832300000000002</v>
      </c>
      <c r="M1852" s="3">
        <f t="shared" si="119"/>
        <v>-5.1578667333804229E-2</v>
      </c>
    </row>
    <row r="1853" spans="1:13" x14ac:dyDescent="0.2">
      <c r="A1853" s="6" t="s">
        <v>29</v>
      </c>
      <c r="B1853" s="6" t="s">
        <v>109</v>
      </c>
      <c r="C1853" s="5">
        <v>460.16147000000001</v>
      </c>
      <c r="D1853" s="5">
        <v>131.32569000000001</v>
      </c>
      <c r="E1853" s="4">
        <f t="shared" si="116"/>
        <v>-0.71460954781807351</v>
      </c>
      <c r="F1853" s="5">
        <v>59035.283920000002</v>
      </c>
      <c r="G1853" s="5">
        <v>35876.109230000002</v>
      </c>
      <c r="H1853" s="4">
        <f t="shared" si="117"/>
        <v>-0.39229378012958316</v>
      </c>
      <c r="I1853" s="5">
        <v>27520.241379999999</v>
      </c>
      <c r="J1853" s="4">
        <f t="shared" si="118"/>
        <v>0.3036262558391849</v>
      </c>
      <c r="K1853" s="5">
        <v>260034.70056999999</v>
      </c>
      <c r="L1853" s="5">
        <v>272415.78220000002</v>
      </c>
      <c r="M1853" s="4">
        <f t="shared" si="119"/>
        <v>4.7613190096785107E-2</v>
      </c>
    </row>
    <row r="1854" spans="1:13" x14ac:dyDescent="0.2">
      <c r="A1854" s="6" t="s">
        <v>29</v>
      </c>
      <c r="B1854" s="6"/>
      <c r="C1854" s="5">
        <v>546927.20288999996</v>
      </c>
      <c r="D1854" s="5">
        <v>674226.63910999999</v>
      </c>
      <c r="E1854" s="4">
        <f t="shared" si="116"/>
        <v>0.23275389402344815</v>
      </c>
      <c r="F1854" s="5">
        <v>13633303.914790001</v>
      </c>
      <c r="G1854" s="5">
        <v>14727396.37816</v>
      </c>
      <c r="H1854" s="4">
        <f t="shared" si="117"/>
        <v>8.0251454101531561E-2</v>
      </c>
      <c r="I1854" s="5">
        <v>10580595.99406</v>
      </c>
      <c r="J1854" s="4">
        <f t="shared" si="118"/>
        <v>0.39192502827137843</v>
      </c>
      <c r="K1854" s="5">
        <v>93714302.663570002</v>
      </c>
      <c r="L1854" s="5">
        <v>95786547.995670006</v>
      </c>
      <c r="M1854" s="4">
        <f t="shared" si="119"/>
        <v>2.2112369971308166E-2</v>
      </c>
    </row>
    <row r="1855" spans="1:13" x14ac:dyDescent="0.2">
      <c r="A1855" s="6" t="s">
        <v>29</v>
      </c>
      <c r="B1855" s="6"/>
      <c r="C1855" s="5"/>
      <c r="D1855" s="5"/>
      <c r="E1855" s="4" t="str">
        <f t="shared" si="116"/>
        <v/>
      </c>
      <c r="F1855" s="5"/>
      <c r="G1855" s="5"/>
      <c r="H1855" s="4" t="str">
        <f t="shared" si="117"/>
        <v/>
      </c>
      <c r="I1855" s="5"/>
      <c r="J1855" s="4" t="str">
        <f t="shared" si="118"/>
        <v/>
      </c>
      <c r="K1855" s="5"/>
      <c r="L1855" s="5"/>
      <c r="M1855" s="4" t="str">
        <f t="shared" si="119"/>
        <v/>
      </c>
    </row>
    <row r="1856" spans="1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si="116"/>
        <v/>
      </c>
      <c r="F1861" s="2"/>
      <c r="G1861" s="2"/>
      <c r="H1861" s="3" t="str">
        <f t="shared" si="117"/>
        <v/>
      </c>
      <c r="I1861" s="2"/>
      <c r="J1861" s="3" t="str">
        <f t="shared" si="118"/>
        <v/>
      </c>
      <c r="K1861" s="2"/>
      <c r="L1861" s="2"/>
      <c r="M1861" s="3" t="str">
        <f t="shared" si="119"/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ref="E1864:E1927" si="120">IF(C1864=0,"",(D1864/C1864-1))</f>
        <v/>
      </c>
      <c r="F1864" s="2"/>
      <c r="G1864" s="2"/>
      <c r="H1864" s="3" t="str">
        <f t="shared" ref="H1864:H1927" si="121">IF(F1864=0,"",(G1864/F1864-1))</f>
        <v/>
      </c>
      <c r="I1864" s="2"/>
      <c r="J1864" s="3" t="str">
        <f t="shared" ref="J1864:J1927" si="122">IF(I1864=0,"",(G1864/I1864-1))</f>
        <v/>
      </c>
      <c r="K1864" s="2"/>
      <c r="L1864" s="2"/>
      <c r="M1864" s="3" t="str">
        <f t="shared" ref="M1864:M1927" si="123">IF(K1864=0,"",(L1864/K1864-1))</f>
        <v/>
      </c>
    </row>
    <row r="1865" spans="3:13" x14ac:dyDescent="0.2">
      <c r="C1865" s="2"/>
      <c r="D1865" s="2"/>
      <c r="E1865" s="3" t="str">
        <f t="shared" si="120"/>
        <v/>
      </c>
      <c r="F1865" s="2"/>
      <c r="G1865" s="2"/>
      <c r="H1865" s="3" t="str">
        <f t="shared" si="121"/>
        <v/>
      </c>
      <c r="I1865" s="2"/>
      <c r="J1865" s="3" t="str">
        <f t="shared" si="122"/>
        <v/>
      </c>
      <c r="K1865" s="2"/>
      <c r="L1865" s="2"/>
      <c r="M1865" s="3" t="str">
        <f t="shared" si="123"/>
        <v/>
      </c>
    </row>
    <row r="1866" spans="3:13" x14ac:dyDescent="0.2">
      <c r="C1866" s="2"/>
      <c r="D1866" s="2"/>
      <c r="E1866" s="3" t="str">
        <f t="shared" si="120"/>
        <v/>
      </c>
      <c r="F1866" s="2"/>
      <c r="G1866" s="2"/>
      <c r="H1866" s="3" t="str">
        <f t="shared" si="121"/>
        <v/>
      </c>
      <c r="I1866" s="2"/>
      <c r="J1866" s="3" t="str">
        <f t="shared" si="122"/>
        <v/>
      </c>
      <c r="K1866" s="2"/>
      <c r="L1866" s="2"/>
      <c r="M1866" s="3" t="str">
        <f t="shared" si="123"/>
        <v/>
      </c>
    </row>
    <row r="1867" spans="3:13" x14ac:dyDescent="0.2">
      <c r="C1867" s="2"/>
      <c r="D1867" s="2"/>
      <c r="E1867" s="3" t="str">
        <f t="shared" si="120"/>
        <v/>
      </c>
      <c r="F1867" s="2"/>
      <c r="G1867" s="2"/>
      <c r="H1867" s="3" t="str">
        <f t="shared" si="121"/>
        <v/>
      </c>
      <c r="I1867" s="2"/>
      <c r="J1867" s="3" t="str">
        <f t="shared" si="122"/>
        <v/>
      </c>
      <c r="K1867" s="2"/>
      <c r="L1867" s="2"/>
      <c r="M1867" s="3" t="str">
        <f t="shared" si="123"/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si="120"/>
        <v/>
      </c>
      <c r="F1925" s="2"/>
      <c r="G1925" s="2"/>
      <c r="H1925" s="3" t="str">
        <f t="shared" si="121"/>
        <v/>
      </c>
      <c r="I1925" s="2"/>
      <c r="J1925" s="3" t="str">
        <f t="shared" si="122"/>
        <v/>
      </c>
      <c r="K1925" s="2"/>
      <c r="L1925" s="2"/>
      <c r="M1925" s="3" t="str">
        <f t="shared" si="123"/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ref="E1928:E1991" si="124">IF(C1928=0,"",(D1928/C1928-1))</f>
        <v/>
      </c>
      <c r="F1928" s="2"/>
      <c r="G1928" s="2"/>
      <c r="H1928" s="3" t="str">
        <f t="shared" ref="H1928:H1991" si="125">IF(F1928=0,"",(G1928/F1928-1))</f>
        <v/>
      </c>
      <c r="I1928" s="2"/>
      <c r="J1928" s="3" t="str">
        <f t="shared" ref="J1928:J1991" si="126">IF(I1928=0,"",(G1928/I1928-1))</f>
        <v/>
      </c>
      <c r="K1928" s="2"/>
      <c r="L1928" s="2"/>
      <c r="M1928" s="3" t="str">
        <f t="shared" ref="M1928:M1991" si="127">IF(K1928=0,"",(L1928/K1928-1))</f>
        <v/>
      </c>
    </row>
    <row r="1929" spans="3:13" x14ac:dyDescent="0.2">
      <c r="C1929" s="2"/>
      <c r="D1929" s="2"/>
      <c r="E1929" s="3" t="str">
        <f t="shared" si="124"/>
        <v/>
      </c>
      <c r="F1929" s="2"/>
      <c r="G1929" s="2"/>
      <c r="H1929" s="3" t="str">
        <f t="shared" si="125"/>
        <v/>
      </c>
      <c r="I1929" s="2"/>
      <c r="J1929" s="3" t="str">
        <f t="shared" si="126"/>
        <v/>
      </c>
      <c r="K1929" s="2"/>
      <c r="L1929" s="2"/>
      <c r="M1929" s="3" t="str">
        <f t="shared" si="127"/>
        <v/>
      </c>
    </row>
    <row r="1930" spans="3:13" x14ac:dyDescent="0.2">
      <c r="C1930" s="2"/>
      <c r="D1930" s="2"/>
      <c r="E1930" s="3" t="str">
        <f t="shared" si="124"/>
        <v/>
      </c>
      <c r="F1930" s="2"/>
      <c r="G1930" s="2"/>
      <c r="H1930" s="3" t="str">
        <f t="shared" si="125"/>
        <v/>
      </c>
      <c r="I1930" s="2"/>
      <c r="J1930" s="3" t="str">
        <f t="shared" si="126"/>
        <v/>
      </c>
      <c r="K1930" s="2"/>
      <c r="L1930" s="2"/>
      <c r="M1930" s="3" t="str">
        <f t="shared" si="127"/>
        <v/>
      </c>
    </row>
    <row r="1931" spans="3:13" x14ac:dyDescent="0.2">
      <c r="C1931" s="2"/>
      <c r="D1931" s="2"/>
      <c r="E1931" s="3" t="str">
        <f t="shared" si="124"/>
        <v/>
      </c>
      <c r="F1931" s="2"/>
      <c r="G1931" s="2"/>
      <c r="H1931" s="3" t="str">
        <f t="shared" si="125"/>
        <v/>
      </c>
      <c r="I1931" s="2"/>
      <c r="J1931" s="3" t="str">
        <f t="shared" si="126"/>
        <v/>
      </c>
      <c r="K1931" s="2"/>
      <c r="L1931" s="2"/>
      <c r="M1931" s="3" t="str">
        <f t="shared" si="127"/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si="124"/>
        <v/>
      </c>
      <c r="F1989" s="2"/>
      <c r="G1989" s="2"/>
      <c r="H1989" s="3" t="str">
        <f t="shared" si="125"/>
        <v/>
      </c>
      <c r="I1989" s="2"/>
      <c r="J1989" s="3" t="str">
        <f t="shared" si="126"/>
        <v/>
      </c>
      <c r="K1989" s="2"/>
      <c r="L1989" s="2"/>
      <c r="M1989" s="3" t="str">
        <f t="shared" si="127"/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ref="E1992:E2055" si="128">IF(C1992=0,"",(D1992/C1992-1))</f>
        <v/>
      </c>
      <c r="F1992" s="2"/>
      <c r="G1992" s="2"/>
      <c r="H1992" s="3" t="str">
        <f t="shared" ref="H1992:H2055" si="129">IF(F1992=0,"",(G1992/F1992-1))</f>
        <v/>
      </c>
      <c r="I1992" s="2"/>
      <c r="J1992" s="3" t="str">
        <f t="shared" ref="J1992:J2055" si="130">IF(I1992=0,"",(G1992/I1992-1))</f>
        <v/>
      </c>
      <c r="K1992" s="2"/>
      <c r="L1992" s="2"/>
      <c r="M1992" s="3" t="str">
        <f t="shared" ref="M1992:M2055" si="131">IF(K1992=0,"",(L1992/K1992-1))</f>
        <v/>
      </c>
    </row>
    <row r="1993" spans="3:13" x14ac:dyDescent="0.2">
      <c r="C1993" s="2"/>
      <c r="D1993" s="2"/>
      <c r="E1993" s="3" t="str">
        <f t="shared" si="128"/>
        <v/>
      </c>
      <c r="F1993" s="2"/>
      <c r="G1993" s="2"/>
      <c r="H1993" s="3" t="str">
        <f t="shared" si="129"/>
        <v/>
      </c>
      <c r="I1993" s="2"/>
      <c r="J1993" s="3" t="str">
        <f t="shared" si="130"/>
        <v/>
      </c>
      <c r="K1993" s="2"/>
      <c r="L1993" s="2"/>
      <c r="M1993" s="3" t="str">
        <f t="shared" si="131"/>
        <v/>
      </c>
    </row>
    <row r="1994" spans="3:13" x14ac:dyDescent="0.2">
      <c r="C1994" s="2"/>
      <c r="D1994" s="2"/>
      <c r="E1994" s="3" t="str">
        <f t="shared" si="128"/>
        <v/>
      </c>
      <c r="F1994" s="2"/>
      <c r="G1994" s="2"/>
      <c r="H1994" s="3" t="str">
        <f t="shared" si="129"/>
        <v/>
      </c>
      <c r="I1994" s="2"/>
      <c r="J1994" s="3" t="str">
        <f t="shared" si="130"/>
        <v/>
      </c>
      <c r="K1994" s="2"/>
      <c r="L1994" s="2"/>
      <c r="M1994" s="3" t="str">
        <f t="shared" si="131"/>
        <v/>
      </c>
    </row>
    <row r="1995" spans="3:13" x14ac:dyDescent="0.2">
      <c r="C1995" s="2"/>
      <c r="D1995" s="2"/>
      <c r="E1995" s="3" t="str">
        <f t="shared" si="128"/>
        <v/>
      </c>
      <c r="F1995" s="2"/>
      <c r="G1995" s="2"/>
      <c r="H1995" s="3" t="str">
        <f t="shared" si="129"/>
        <v/>
      </c>
      <c r="I1995" s="2"/>
      <c r="J1995" s="3" t="str">
        <f t="shared" si="130"/>
        <v/>
      </c>
      <c r="K1995" s="2"/>
      <c r="L1995" s="2"/>
      <c r="M1995" s="3" t="str">
        <f t="shared" si="131"/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si="128"/>
        <v/>
      </c>
      <c r="F2053" s="2"/>
      <c r="G2053" s="2"/>
      <c r="H2053" s="3" t="str">
        <f t="shared" si="129"/>
        <v/>
      </c>
      <c r="I2053" s="2"/>
      <c r="J2053" s="3" t="str">
        <f t="shared" si="130"/>
        <v/>
      </c>
      <c r="K2053" s="2"/>
      <c r="L2053" s="2"/>
      <c r="M2053" s="3" t="str">
        <f t="shared" si="131"/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ref="E2056:E2119" si="132">IF(C2056=0,"",(D2056/C2056-1))</f>
        <v/>
      </c>
      <c r="F2056" s="2"/>
      <c r="G2056" s="2"/>
      <c r="H2056" s="3" t="str">
        <f t="shared" ref="H2056:H2119" si="133">IF(F2056=0,"",(G2056/F2056-1))</f>
        <v/>
      </c>
      <c r="I2056" s="2"/>
      <c r="J2056" s="3" t="str">
        <f t="shared" ref="J2056:J2119" si="134">IF(I2056=0,"",(G2056/I2056-1))</f>
        <v/>
      </c>
      <c r="K2056" s="2"/>
      <c r="L2056" s="2"/>
      <c r="M2056" s="3" t="str">
        <f t="shared" ref="M2056:M2119" si="135">IF(K2056=0,"",(L2056/K2056-1))</f>
        <v/>
      </c>
    </row>
    <row r="2057" spans="3:13" x14ac:dyDescent="0.2">
      <c r="C2057" s="2"/>
      <c r="D2057" s="2"/>
      <c r="E2057" s="3" t="str">
        <f t="shared" si="132"/>
        <v/>
      </c>
      <c r="F2057" s="2"/>
      <c r="G2057" s="2"/>
      <c r="H2057" s="3" t="str">
        <f t="shared" si="133"/>
        <v/>
      </c>
      <c r="I2057" s="2"/>
      <c r="J2057" s="3" t="str">
        <f t="shared" si="134"/>
        <v/>
      </c>
      <c r="K2057" s="2"/>
      <c r="L2057" s="2"/>
      <c r="M2057" s="3" t="str">
        <f t="shared" si="135"/>
        <v/>
      </c>
    </row>
    <row r="2058" spans="3:13" x14ac:dyDescent="0.2">
      <c r="C2058" s="2"/>
      <c r="D2058" s="2"/>
      <c r="E2058" s="3" t="str">
        <f t="shared" si="132"/>
        <v/>
      </c>
      <c r="F2058" s="2"/>
      <c r="G2058" s="2"/>
      <c r="H2058" s="3" t="str">
        <f t="shared" si="133"/>
        <v/>
      </c>
      <c r="I2058" s="2"/>
      <c r="J2058" s="3" t="str">
        <f t="shared" si="134"/>
        <v/>
      </c>
      <c r="K2058" s="2"/>
      <c r="L2058" s="2"/>
      <c r="M2058" s="3" t="str">
        <f t="shared" si="135"/>
        <v/>
      </c>
    </row>
    <row r="2059" spans="3:13" x14ac:dyDescent="0.2">
      <c r="C2059" s="2"/>
      <c r="D2059" s="2"/>
      <c r="E2059" s="3" t="str">
        <f t="shared" si="132"/>
        <v/>
      </c>
      <c r="F2059" s="2"/>
      <c r="G2059" s="2"/>
      <c r="H2059" s="3" t="str">
        <f t="shared" si="133"/>
        <v/>
      </c>
      <c r="I2059" s="2"/>
      <c r="J2059" s="3" t="str">
        <f t="shared" si="134"/>
        <v/>
      </c>
      <c r="K2059" s="2"/>
      <c r="L2059" s="2"/>
      <c r="M2059" s="3" t="str">
        <f t="shared" si="135"/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si="132"/>
        <v/>
      </c>
      <c r="F2117" s="2"/>
      <c r="G2117" s="2"/>
      <c r="H2117" s="3" t="str">
        <f t="shared" si="133"/>
        <v/>
      </c>
      <c r="I2117" s="2"/>
      <c r="J2117" s="3" t="str">
        <f t="shared" si="134"/>
        <v/>
      </c>
      <c r="K2117" s="2"/>
      <c r="L2117" s="2"/>
      <c r="M2117" s="3" t="str">
        <f t="shared" si="135"/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ref="E2120:E2183" si="136">IF(C2120=0,"",(D2120/C2120-1))</f>
        <v/>
      </c>
      <c r="F2120" s="2"/>
      <c r="G2120" s="2"/>
      <c r="H2120" s="3" t="str">
        <f t="shared" ref="H2120:H2183" si="137">IF(F2120=0,"",(G2120/F2120-1))</f>
        <v/>
      </c>
      <c r="I2120" s="2"/>
      <c r="J2120" s="3" t="str">
        <f t="shared" ref="J2120:J2183" si="138">IF(I2120=0,"",(G2120/I2120-1))</f>
        <v/>
      </c>
      <c r="K2120" s="2"/>
      <c r="L2120" s="2"/>
      <c r="M2120" s="3" t="str">
        <f t="shared" ref="M2120:M2183" si="139">IF(K2120=0,"",(L2120/K2120-1))</f>
        <v/>
      </c>
    </row>
    <row r="2121" spans="3:13" x14ac:dyDescent="0.2">
      <c r="C2121" s="2"/>
      <c r="D2121" s="2"/>
      <c r="E2121" s="3" t="str">
        <f t="shared" si="136"/>
        <v/>
      </c>
      <c r="F2121" s="2"/>
      <c r="G2121" s="2"/>
      <c r="H2121" s="3" t="str">
        <f t="shared" si="137"/>
        <v/>
      </c>
      <c r="I2121" s="2"/>
      <c r="J2121" s="3" t="str">
        <f t="shared" si="138"/>
        <v/>
      </c>
      <c r="K2121" s="2"/>
      <c r="L2121" s="2"/>
      <c r="M2121" s="3" t="str">
        <f t="shared" si="139"/>
        <v/>
      </c>
    </row>
    <row r="2122" spans="3:13" x14ac:dyDescent="0.2">
      <c r="C2122" s="2"/>
      <c r="D2122" s="2"/>
      <c r="E2122" s="3" t="str">
        <f t="shared" si="136"/>
        <v/>
      </c>
      <c r="F2122" s="2"/>
      <c r="G2122" s="2"/>
      <c r="H2122" s="3" t="str">
        <f t="shared" si="137"/>
        <v/>
      </c>
      <c r="I2122" s="2"/>
      <c r="J2122" s="3" t="str">
        <f t="shared" si="138"/>
        <v/>
      </c>
      <c r="K2122" s="2"/>
      <c r="L2122" s="2"/>
      <c r="M2122" s="3" t="str">
        <f t="shared" si="139"/>
        <v/>
      </c>
    </row>
    <row r="2123" spans="3:13" x14ac:dyDescent="0.2">
      <c r="C2123" s="2"/>
      <c r="D2123" s="2"/>
      <c r="E2123" s="3" t="str">
        <f t="shared" si="136"/>
        <v/>
      </c>
      <c r="F2123" s="2"/>
      <c r="G2123" s="2"/>
      <c r="H2123" s="3" t="str">
        <f t="shared" si="137"/>
        <v/>
      </c>
      <c r="I2123" s="2"/>
      <c r="J2123" s="3" t="str">
        <f t="shared" si="138"/>
        <v/>
      </c>
      <c r="K2123" s="2"/>
      <c r="L2123" s="2"/>
      <c r="M2123" s="3" t="str">
        <f t="shared" si="139"/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si="136"/>
        <v/>
      </c>
      <c r="F2181" s="2"/>
      <c r="G2181" s="2"/>
      <c r="H2181" s="3" t="str">
        <f t="shared" si="137"/>
        <v/>
      </c>
      <c r="I2181" s="2"/>
      <c r="J2181" s="3" t="str">
        <f t="shared" si="138"/>
        <v/>
      </c>
      <c r="K2181" s="2"/>
      <c r="L2181" s="2"/>
      <c r="M2181" s="3" t="str">
        <f t="shared" si="139"/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ref="E2184:E2247" si="140">IF(C2184=0,"",(D2184/C2184-1))</f>
        <v/>
      </c>
      <c r="F2184" s="2"/>
      <c r="G2184" s="2"/>
      <c r="H2184" s="3" t="str">
        <f t="shared" ref="H2184:H2247" si="141">IF(F2184=0,"",(G2184/F2184-1))</f>
        <v/>
      </c>
      <c r="I2184" s="2"/>
      <c r="J2184" s="3" t="str">
        <f t="shared" ref="J2184:J2247" si="142">IF(I2184=0,"",(G2184/I2184-1))</f>
        <v/>
      </c>
      <c r="K2184" s="2"/>
      <c r="L2184" s="2"/>
      <c r="M2184" s="3" t="str">
        <f t="shared" ref="M2184:M2247" si="143">IF(K2184=0,"",(L2184/K2184-1))</f>
        <v/>
      </c>
    </row>
    <row r="2185" spans="3:13" x14ac:dyDescent="0.2">
      <c r="C2185" s="2"/>
      <c r="D2185" s="2"/>
      <c r="E2185" s="3" t="str">
        <f t="shared" si="140"/>
        <v/>
      </c>
      <c r="F2185" s="2"/>
      <c r="G2185" s="2"/>
      <c r="H2185" s="3" t="str">
        <f t="shared" si="141"/>
        <v/>
      </c>
      <c r="I2185" s="2"/>
      <c r="J2185" s="3" t="str">
        <f t="shared" si="142"/>
        <v/>
      </c>
      <c r="K2185" s="2"/>
      <c r="L2185" s="2"/>
      <c r="M2185" s="3" t="str">
        <f t="shared" si="143"/>
        <v/>
      </c>
    </row>
    <row r="2186" spans="3:13" x14ac:dyDescent="0.2">
      <c r="C2186" s="2"/>
      <c r="D2186" s="2"/>
      <c r="E2186" s="3" t="str">
        <f t="shared" si="140"/>
        <v/>
      </c>
      <c r="F2186" s="2"/>
      <c r="G2186" s="2"/>
      <c r="H2186" s="3" t="str">
        <f t="shared" si="141"/>
        <v/>
      </c>
      <c r="I2186" s="2"/>
      <c r="J2186" s="3" t="str">
        <f t="shared" si="142"/>
        <v/>
      </c>
      <c r="K2186" s="2"/>
      <c r="L2186" s="2"/>
      <c r="M2186" s="3" t="str">
        <f t="shared" si="143"/>
        <v/>
      </c>
    </row>
    <row r="2187" spans="3:13" x14ac:dyDescent="0.2">
      <c r="C2187" s="2"/>
      <c r="D2187" s="2"/>
      <c r="E2187" s="3" t="str">
        <f t="shared" si="140"/>
        <v/>
      </c>
      <c r="F2187" s="2"/>
      <c r="G2187" s="2"/>
      <c r="H2187" s="3" t="str">
        <f t="shared" si="141"/>
        <v/>
      </c>
      <c r="I2187" s="2"/>
      <c r="J2187" s="3" t="str">
        <f t="shared" si="142"/>
        <v/>
      </c>
      <c r="K2187" s="2"/>
      <c r="L2187" s="2"/>
      <c r="M2187" s="3" t="str">
        <f t="shared" si="143"/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si="140"/>
        <v/>
      </c>
      <c r="F2245" s="2"/>
      <c r="G2245" s="2"/>
      <c r="H2245" s="3" t="str">
        <f t="shared" si="141"/>
        <v/>
      </c>
      <c r="I2245" s="2"/>
      <c r="J2245" s="3" t="str">
        <f t="shared" si="142"/>
        <v/>
      </c>
      <c r="K2245" s="2"/>
      <c r="L2245" s="2"/>
      <c r="M2245" s="3" t="str">
        <f t="shared" si="143"/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ref="E2248:E2311" si="144">IF(C2248=0,"",(D2248/C2248-1))</f>
        <v/>
      </c>
      <c r="F2248" s="2"/>
      <c r="G2248" s="2"/>
      <c r="H2248" s="3" t="str">
        <f t="shared" ref="H2248:H2311" si="145">IF(F2248=0,"",(G2248/F2248-1))</f>
        <v/>
      </c>
      <c r="I2248" s="2"/>
      <c r="J2248" s="3" t="str">
        <f t="shared" ref="J2248:J2311" si="146">IF(I2248=0,"",(G2248/I2248-1))</f>
        <v/>
      </c>
      <c r="K2248" s="2"/>
      <c r="L2248" s="2"/>
      <c r="M2248" s="3" t="str">
        <f t="shared" ref="M2248:M2311" si="147">IF(K2248=0,"",(L2248/K2248-1))</f>
        <v/>
      </c>
    </row>
    <row r="2249" spans="3:13" x14ac:dyDescent="0.2">
      <c r="C2249" s="2"/>
      <c r="D2249" s="2"/>
      <c r="E2249" s="3" t="str">
        <f t="shared" si="144"/>
        <v/>
      </c>
      <c r="F2249" s="2"/>
      <c r="G2249" s="2"/>
      <c r="H2249" s="3" t="str">
        <f t="shared" si="145"/>
        <v/>
      </c>
      <c r="I2249" s="2"/>
      <c r="J2249" s="3" t="str">
        <f t="shared" si="146"/>
        <v/>
      </c>
      <c r="K2249" s="2"/>
      <c r="L2249" s="2"/>
      <c r="M2249" s="3" t="str">
        <f t="shared" si="147"/>
        <v/>
      </c>
    </row>
    <row r="2250" spans="3:13" x14ac:dyDescent="0.2">
      <c r="C2250" s="2"/>
      <c r="D2250" s="2"/>
      <c r="E2250" s="3" t="str">
        <f t="shared" si="144"/>
        <v/>
      </c>
      <c r="F2250" s="2"/>
      <c r="G2250" s="2"/>
      <c r="H2250" s="3" t="str">
        <f t="shared" si="145"/>
        <v/>
      </c>
      <c r="I2250" s="2"/>
      <c r="J2250" s="3" t="str">
        <f t="shared" si="146"/>
        <v/>
      </c>
      <c r="K2250" s="2"/>
      <c r="L2250" s="2"/>
      <c r="M2250" s="3" t="str">
        <f t="shared" si="147"/>
        <v/>
      </c>
    </row>
    <row r="2251" spans="3:13" x14ac:dyDescent="0.2">
      <c r="C2251" s="2"/>
      <c r="D2251" s="2"/>
      <c r="E2251" s="3" t="str">
        <f t="shared" si="144"/>
        <v/>
      </c>
      <c r="F2251" s="2"/>
      <c r="G2251" s="2"/>
      <c r="H2251" s="3" t="str">
        <f t="shared" si="145"/>
        <v/>
      </c>
      <c r="I2251" s="2"/>
      <c r="J2251" s="3" t="str">
        <f t="shared" si="146"/>
        <v/>
      </c>
      <c r="K2251" s="2"/>
      <c r="L2251" s="2"/>
      <c r="M2251" s="3" t="str">
        <f t="shared" si="147"/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si="144"/>
        <v/>
      </c>
      <c r="F2309" s="2"/>
      <c r="G2309" s="2"/>
      <c r="H2309" s="3" t="str">
        <f t="shared" si="145"/>
        <v/>
      </c>
      <c r="I2309" s="2"/>
      <c r="J2309" s="3" t="str">
        <f t="shared" si="146"/>
        <v/>
      </c>
      <c r="K2309" s="2"/>
      <c r="L2309" s="2"/>
      <c r="M2309" s="3" t="str">
        <f t="shared" si="147"/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ref="E2312:E2375" si="148">IF(C2312=0,"",(D2312/C2312-1))</f>
        <v/>
      </c>
      <c r="F2312" s="2"/>
      <c r="G2312" s="2"/>
      <c r="H2312" s="3" t="str">
        <f t="shared" ref="H2312:H2375" si="149">IF(F2312=0,"",(G2312/F2312-1))</f>
        <v/>
      </c>
      <c r="I2312" s="2"/>
      <c r="J2312" s="3" t="str">
        <f t="shared" ref="J2312:J2375" si="150">IF(I2312=0,"",(G2312/I2312-1))</f>
        <v/>
      </c>
      <c r="K2312" s="2"/>
      <c r="L2312" s="2"/>
      <c r="M2312" s="3" t="str">
        <f t="shared" ref="M2312:M2375" si="151">IF(K2312=0,"",(L2312/K2312-1))</f>
        <v/>
      </c>
    </row>
    <row r="2313" spans="3:13" x14ac:dyDescent="0.2">
      <c r="C2313" s="2"/>
      <c r="D2313" s="2"/>
      <c r="E2313" s="3" t="str">
        <f t="shared" si="148"/>
        <v/>
      </c>
      <c r="F2313" s="2"/>
      <c r="G2313" s="2"/>
      <c r="H2313" s="3" t="str">
        <f t="shared" si="149"/>
        <v/>
      </c>
      <c r="I2313" s="2"/>
      <c r="J2313" s="3" t="str">
        <f t="shared" si="150"/>
        <v/>
      </c>
      <c r="K2313" s="2"/>
      <c r="L2313" s="2"/>
      <c r="M2313" s="3" t="str">
        <f t="shared" si="151"/>
        <v/>
      </c>
    </row>
    <row r="2314" spans="3:13" x14ac:dyDescent="0.2">
      <c r="C2314" s="2"/>
      <c r="D2314" s="2"/>
      <c r="E2314" s="3" t="str">
        <f t="shared" si="148"/>
        <v/>
      </c>
      <c r="F2314" s="2"/>
      <c r="G2314" s="2"/>
      <c r="H2314" s="3" t="str">
        <f t="shared" si="149"/>
        <v/>
      </c>
      <c r="I2314" s="2"/>
      <c r="J2314" s="3" t="str">
        <f t="shared" si="150"/>
        <v/>
      </c>
      <c r="K2314" s="2"/>
      <c r="L2314" s="2"/>
      <c r="M2314" s="3" t="str">
        <f t="shared" si="151"/>
        <v/>
      </c>
    </row>
    <row r="2315" spans="3:13" x14ac:dyDescent="0.2">
      <c r="C2315" s="2"/>
      <c r="D2315" s="2"/>
      <c r="E2315" s="3" t="str">
        <f t="shared" si="148"/>
        <v/>
      </c>
      <c r="F2315" s="2"/>
      <c r="G2315" s="2"/>
      <c r="H2315" s="3" t="str">
        <f t="shared" si="149"/>
        <v/>
      </c>
      <c r="I2315" s="2"/>
      <c r="J2315" s="3" t="str">
        <f t="shared" si="150"/>
        <v/>
      </c>
      <c r="K2315" s="2"/>
      <c r="L2315" s="2"/>
      <c r="M2315" s="3" t="str">
        <f t="shared" si="151"/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si="148"/>
        <v/>
      </c>
      <c r="F2373" s="2"/>
      <c r="G2373" s="2"/>
      <c r="H2373" s="3" t="str">
        <f t="shared" si="149"/>
        <v/>
      </c>
      <c r="I2373" s="2"/>
      <c r="J2373" s="3" t="str">
        <f t="shared" si="150"/>
        <v/>
      </c>
      <c r="K2373" s="2"/>
      <c r="L2373" s="2"/>
      <c r="M2373" s="3" t="str">
        <f t="shared" si="151"/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ref="E2376:E2439" si="152">IF(C2376=0,"",(D2376/C2376-1))</f>
        <v/>
      </c>
      <c r="F2376" s="2"/>
      <c r="G2376" s="2"/>
      <c r="H2376" s="3" t="str">
        <f t="shared" ref="H2376:H2439" si="153">IF(F2376=0,"",(G2376/F2376-1))</f>
        <v/>
      </c>
      <c r="I2376" s="2"/>
      <c r="J2376" s="3" t="str">
        <f t="shared" ref="J2376:J2439" si="154">IF(I2376=0,"",(G2376/I2376-1))</f>
        <v/>
      </c>
      <c r="K2376" s="2"/>
      <c r="L2376" s="2"/>
      <c r="M2376" s="3" t="str">
        <f t="shared" ref="M2376:M2439" si="155">IF(K2376=0,"",(L2376/K2376-1))</f>
        <v/>
      </c>
    </row>
    <row r="2377" spans="3:13" x14ac:dyDescent="0.2">
      <c r="C2377" s="2"/>
      <c r="D2377" s="2"/>
      <c r="E2377" s="3" t="str">
        <f t="shared" si="152"/>
        <v/>
      </c>
      <c r="F2377" s="2"/>
      <c r="G2377" s="2"/>
      <c r="H2377" s="3" t="str">
        <f t="shared" si="153"/>
        <v/>
      </c>
      <c r="I2377" s="2"/>
      <c r="J2377" s="3" t="str">
        <f t="shared" si="154"/>
        <v/>
      </c>
      <c r="K2377" s="2"/>
      <c r="L2377" s="2"/>
      <c r="M2377" s="3" t="str">
        <f t="shared" si="155"/>
        <v/>
      </c>
    </row>
    <row r="2378" spans="3:13" x14ac:dyDescent="0.2">
      <c r="C2378" s="2"/>
      <c r="D2378" s="2"/>
      <c r="E2378" s="3" t="str">
        <f t="shared" si="152"/>
        <v/>
      </c>
      <c r="F2378" s="2"/>
      <c r="G2378" s="2"/>
      <c r="H2378" s="3" t="str">
        <f t="shared" si="153"/>
        <v/>
      </c>
      <c r="I2378" s="2"/>
      <c r="J2378" s="3" t="str">
        <f t="shared" si="154"/>
        <v/>
      </c>
      <c r="K2378" s="2"/>
      <c r="L2378" s="2"/>
      <c r="M2378" s="3" t="str">
        <f t="shared" si="155"/>
        <v/>
      </c>
    </row>
    <row r="2379" spans="3:13" x14ac:dyDescent="0.2">
      <c r="C2379" s="2"/>
      <c r="D2379" s="2"/>
      <c r="E2379" s="3" t="str">
        <f t="shared" si="152"/>
        <v/>
      </c>
      <c r="F2379" s="2"/>
      <c r="G2379" s="2"/>
      <c r="H2379" s="3" t="str">
        <f t="shared" si="153"/>
        <v/>
      </c>
      <c r="I2379" s="2"/>
      <c r="J2379" s="3" t="str">
        <f t="shared" si="154"/>
        <v/>
      </c>
      <c r="K2379" s="2"/>
      <c r="L2379" s="2"/>
      <c r="M2379" s="3" t="str">
        <f t="shared" si="155"/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si="152"/>
        <v/>
      </c>
      <c r="F2437" s="2"/>
      <c r="G2437" s="2"/>
      <c r="H2437" s="3" t="str">
        <f t="shared" si="153"/>
        <v/>
      </c>
      <c r="I2437" s="2"/>
      <c r="J2437" s="3" t="str">
        <f t="shared" si="154"/>
        <v/>
      </c>
      <c r="K2437" s="2"/>
      <c r="L2437" s="2"/>
      <c r="M2437" s="3" t="str">
        <f t="shared" si="155"/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ref="E2440:E2503" si="156">IF(C2440=0,"",(D2440/C2440-1))</f>
        <v/>
      </c>
      <c r="F2440" s="2"/>
      <c r="G2440" s="2"/>
      <c r="H2440" s="3" t="str">
        <f t="shared" ref="H2440:H2503" si="157">IF(F2440=0,"",(G2440/F2440-1))</f>
        <v/>
      </c>
      <c r="I2440" s="2"/>
      <c r="J2440" s="3" t="str">
        <f t="shared" ref="J2440:J2503" si="158">IF(I2440=0,"",(G2440/I2440-1))</f>
        <v/>
      </c>
      <c r="K2440" s="2"/>
      <c r="L2440" s="2"/>
      <c r="M2440" s="3" t="str">
        <f t="shared" ref="M2440:M2503" si="159">IF(K2440=0,"",(L2440/K2440-1))</f>
        <v/>
      </c>
    </row>
    <row r="2441" spans="3:13" x14ac:dyDescent="0.2">
      <c r="C2441" s="2"/>
      <c r="D2441" s="2"/>
      <c r="E2441" s="3" t="str">
        <f t="shared" si="156"/>
        <v/>
      </c>
      <c r="F2441" s="2"/>
      <c r="G2441" s="2"/>
      <c r="H2441" s="3" t="str">
        <f t="shared" si="157"/>
        <v/>
      </c>
      <c r="I2441" s="2"/>
      <c r="J2441" s="3" t="str">
        <f t="shared" si="158"/>
        <v/>
      </c>
      <c r="K2441" s="2"/>
      <c r="L2441" s="2"/>
      <c r="M2441" s="3" t="str">
        <f t="shared" si="159"/>
        <v/>
      </c>
    </row>
    <row r="2442" spans="3:13" x14ac:dyDescent="0.2">
      <c r="C2442" s="2"/>
      <c r="D2442" s="2"/>
      <c r="E2442" s="3" t="str">
        <f t="shared" si="156"/>
        <v/>
      </c>
      <c r="F2442" s="2"/>
      <c r="G2442" s="2"/>
      <c r="H2442" s="3" t="str">
        <f t="shared" si="157"/>
        <v/>
      </c>
      <c r="I2442" s="2"/>
      <c r="J2442" s="3" t="str">
        <f t="shared" si="158"/>
        <v/>
      </c>
      <c r="K2442" s="2"/>
      <c r="L2442" s="2"/>
      <c r="M2442" s="3" t="str">
        <f t="shared" si="159"/>
        <v/>
      </c>
    </row>
    <row r="2443" spans="3:13" x14ac:dyDescent="0.2">
      <c r="C2443" s="2"/>
      <c r="D2443" s="2"/>
      <c r="E2443" s="3" t="str">
        <f t="shared" si="156"/>
        <v/>
      </c>
      <c r="F2443" s="2"/>
      <c r="G2443" s="2"/>
      <c r="H2443" s="3" t="str">
        <f t="shared" si="157"/>
        <v/>
      </c>
      <c r="I2443" s="2"/>
      <c r="J2443" s="3" t="str">
        <f t="shared" si="158"/>
        <v/>
      </c>
      <c r="K2443" s="2"/>
      <c r="L2443" s="2"/>
      <c r="M2443" s="3" t="str">
        <f t="shared" si="159"/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si="156"/>
        <v/>
      </c>
      <c r="F2501" s="2"/>
      <c r="G2501" s="2"/>
      <c r="H2501" s="3" t="str">
        <f t="shared" si="157"/>
        <v/>
      </c>
      <c r="I2501" s="2"/>
      <c r="J2501" s="3" t="str">
        <f t="shared" si="158"/>
        <v/>
      </c>
      <c r="K2501" s="2"/>
      <c r="L2501" s="2"/>
      <c r="M2501" s="3" t="str">
        <f t="shared" si="159"/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ref="E2504:E2567" si="160">IF(C2504=0,"",(D2504/C2504-1))</f>
        <v/>
      </c>
      <c r="F2504" s="2"/>
      <c r="G2504" s="2"/>
      <c r="H2504" s="3" t="str">
        <f t="shared" ref="H2504:H2567" si="161">IF(F2504=0,"",(G2504/F2504-1))</f>
        <v/>
      </c>
      <c r="I2504" s="2"/>
      <c r="J2504" s="3" t="str">
        <f t="shared" ref="J2504:J2567" si="162">IF(I2504=0,"",(G2504/I2504-1))</f>
        <v/>
      </c>
      <c r="K2504" s="2"/>
      <c r="L2504" s="2"/>
      <c r="M2504" s="3" t="str">
        <f t="shared" ref="M2504:M2567" si="163">IF(K2504=0,"",(L2504/K2504-1))</f>
        <v/>
      </c>
    </row>
    <row r="2505" spans="3:13" x14ac:dyDescent="0.2">
      <c r="C2505" s="2"/>
      <c r="D2505" s="2"/>
      <c r="E2505" s="3" t="str">
        <f t="shared" si="160"/>
        <v/>
      </c>
      <c r="F2505" s="2"/>
      <c r="G2505" s="2"/>
      <c r="H2505" s="3" t="str">
        <f t="shared" si="161"/>
        <v/>
      </c>
      <c r="I2505" s="2"/>
      <c r="J2505" s="3" t="str">
        <f t="shared" si="162"/>
        <v/>
      </c>
      <c r="K2505" s="2"/>
      <c r="L2505" s="2"/>
      <c r="M2505" s="3" t="str">
        <f t="shared" si="163"/>
        <v/>
      </c>
    </row>
    <row r="2506" spans="3:13" x14ac:dyDescent="0.2">
      <c r="C2506" s="2"/>
      <c r="D2506" s="2"/>
      <c r="E2506" s="3" t="str">
        <f t="shared" si="160"/>
        <v/>
      </c>
      <c r="F2506" s="2"/>
      <c r="G2506" s="2"/>
      <c r="H2506" s="3" t="str">
        <f t="shared" si="161"/>
        <v/>
      </c>
      <c r="I2506" s="2"/>
      <c r="J2506" s="3" t="str">
        <f t="shared" si="162"/>
        <v/>
      </c>
      <c r="K2506" s="2"/>
      <c r="L2506" s="2"/>
      <c r="M2506" s="3" t="str">
        <f t="shared" si="163"/>
        <v/>
      </c>
    </row>
    <row r="2507" spans="3:13" x14ac:dyDescent="0.2">
      <c r="C2507" s="2"/>
      <c r="D2507" s="2"/>
      <c r="E2507" s="3" t="str">
        <f t="shared" si="160"/>
        <v/>
      </c>
      <c r="F2507" s="2"/>
      <c r="G2507" s="2"/>
      <c r="H2507" s="3" t="str">
        <f t="shared" si="161"/>
        <v/>
      </c>
      <c r="I2507" s="2"/>
      <c r="J2507" s="3" t="str">
        <f t="shared" si="162"/>
        <v/>
      </c>
      <c r="K2507" s="2"/>
      <c r="L2507" s="2"/>
      <c r="M2507" s="3" t="str">
        <f t="shared" si="163"/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si="160"/>
        <v/>
      </c>
      <c r="F2565" s="2"/>
      <c r="G2565" s="2"/>
      <c r="H2565" s="3" t="str">
        <f t="shared" si="161"/>
        <v/>
      </c>
      <c r="I2565" s="2"/>
      <c r="J2565" s="3" t="str">
        <f t="shared" si="162"/>
        <v/>
      </c>
      <c r="K2565" s="2"/>
      <c r="L2565" s="2"/>
      <c r="M2565" s="3" t="str">
        <f t="shared" si="163"/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ref="E2568:E2631" si="164">IF(C2568=0,"",(D2568/C2568-1))</f>
        <v/>
      </c>
      <c r="F2568" s="2"/>
      <c r="G2568" s="2"/>
      <c r="H2568" s="3" t="str">
        <f t="shared" ref="H2568:H2631" si="165">IF(F2568=0,"",(G2568/F2568-1))</f>
        <v/>
      </c>
      <c r="I2568" s="2"/>
      <c r="J2568" s="3" t="str">
        <f t="shared" ref="J2568:J2631" si="166">IF(I2568=0,"",(G2568/I2568-1))</f>
        <v/>
      </c>
      <c r="K2568" s="2"/>
      <c r="L2568" s="2"/>
      <c r="M2568" s="3" t="str">
        <f t="shared" ref="M2568:M2631" si="167">IF(K2568=0,"",(L2568/K2568-1))</f>
        <v/>
      </c>
    </row>
    <row r="2569" spans="3:13" x14ac:dyDescent="0.2">
      <c r="C2569" s="2"/>
      <c r="D2569" s="2"/>
      <c r="E2569" s="3" t="str">
        <f t="shared" si="164"/>
        <v/>
      </c>
      <c r="F2569" s="2"/>
      <c r="G2569" s="2"/>
      <c r="H2569" s="3" t="str">
        <f t="shared" si="165"/>
        <v/>
      </c>
      <c r="I2569" s="2"/>
      <c r="J2569" s="3" t="str">
        <f t="shared" si="166"/>
        <v/>
      </c>
      <c r="K2569" s="2"/>
      <c r="L2569" s="2"/>
      <c r="M2569" s="3" t="str">
        <f t="shared" si="167"/>
        <v/>
      </c>
    </row>
    <row r="2570" spans="3:13" x14ac:dyDescent="0.2">
      <c r="C2570" s="2"/>
      <c r="D2570" s="2"/>
      <c r="E2570" s="3" t="str">
        <f t="shared" si="164"/>
        <v/>
      </c>
      <c r="F2570" s="2"/>
      <c r="G2570" s="2"/>
      <c r="H2570" s="3" t="str">
        <f t="shared" si="165"/>
        <v/>
      </c>
      <c r="I2570" s="2"/>
      <c r="J2570" s="3" t="str">
        <f t="shared" si="166"/>
        <v/>
      </c>
      <c r="K2570" s="2"/>
      <c r="L2570" s="2"/>
      <c r="M2570" s="3" t="str">
        <f t="shared" si="167"/>
        <v/>
      </c>
    </row>
    <row r="2571" spans="3:13" x14ac:dyDescent="0.2">
      <c r="C2571" s="2"/>
      <c r="D2571" s="2"/>
      <c r="E2571" s="3" t="str">
        <f t="shared" si="164"/>
        <v/>
      </c>
      <c r="F2571" s="2"/>
      <c r="G2571" s="2"/>
      <c r="H2571" s="3" t="str">
        <f t="shared" si="165"/>
        <v/>
      </c>
      <c r="I2571" s="2"/>
      <c r="J2571" s="3" t="str">
        <f t="shared" si="166"/>
        <v/>
      </c>
      <c r="K2571" s="2"/>
      <c r="L2571" s="2"/>
      <c r="M2571" s="3" t="str">
        <f t="shared" si="167"/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si="164"/>
        <v/>
      </c>
      <c r="F2629" s="2"/>
      <c r="G2629" s="2"/>
      <c r="H2629" s="3" t="str">
        <f t="shared" si="165"/>
        <v/>
      </c>
      <c r="I2629" s="2"/>
      <c r="J2629" s="3" t="str">
        <f t="shared" si="166"/>
        <v/>
      </c>
      <c r="K2629" s="2"/>
      <c r="L2629" s="2"/>
      <c r="M2629" s="3" t="str">
        <f t="shared" si="167"/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ref="E2632:E2695" si="168">IF(C2632=0,"",(D2632/C2632-1))</f>
        <v/>
      </c>
      <c r="F2632" s="2"/>
      <c r="G2632" s="2"/>
      <c r="H2632" s="3" t="str">
        <f t="shared" ref="H2632:H2695" si="169">IF(F2632=0,"",(G2632/F2632-1))</f>
        <v/>
      </c>
      <c r="I2632" s="2"/>
      <c r="J2632" s="3" t="str">
        <f t="shared" ref="J2632:J2695" si="170">IF(I2632=0,"",(G2632/I2632-1))</f>
        <v/>
      </c>
      <c r="K2632" s="2"/>
      <c r="L2632" s="2"/>
      <c r="M2632" s="3" t="str">
        <f t="shared" ref="M2632:M2695" si="171">IF(K2632=0,"",(L2632/K2632-1))</f>
        <v/>
      </c>
    </row>
    <row r="2633" spans="3:13" x14ac:dyDescent="0.2">
      <c r="C2633" s="2"/>
      <c r="D2633" s="2"/>
      <c r="E2633" s="3" t="str">
        <f t="shared" si="168"/>
        <v/>
      </c>
      <c r="F2633" s="2"/>
      <c r="G2633" s="2"/>
      <c r="H2633" s="3" t="str">
        <f t="shared" si="169"/>
        <v/>
      </c>
      <c r="I2633" s="2"/>
      <c r="J2633" s="3" t="str">
        <f t="shared" si="170"/>
        <v/>
      </c>
      <c r="K2633" s="2"/>
      <c r="L2633" s="2"/>
      <c r="M2633" s="3" t="str">
        <f t="shared" si="171"/>
        <v/>
      </c>
    </row>
    <row r="2634" spans="3:13" x14ac:dyDescent="0.2">
      <c r="C2634" s="2"/>
      <c r="D2634" s="2"/>
      <c r="E2634" s="3" t="str">
        <f t="shared" si="168"/>
        <v/>
      </c>
      <c r="F2634" s="2"/>
      <c r="G2634" s="2"/>
      <c r="H2634" s="3" t="str">
        <f t="shared" si="169"/>
        <v/>
      </c>
      <c r="I2634" s="2"/>
      <c r="J2634" s="3" t="str">
        <f t="shared" si="170"/>
        <v/>
      </c>
      <c r="K2634" s="2"/>
      <c r="L2634" s="2"/>
      <c r="M2634" s="3" t="str">
        <f t="shared" si="171"/>
        <v/>
      </c>
    </row>
    <row r="2635" spans="3:13" x14ac:dyDescent="0.2">
      <c r="C2635" s="2"/>
      <c r="D2635" s="2"/>
      <c r="E2635" s="3" t="str">
        <f t="shared" si="168"/>
        <v/>
      </c>
      <c r="F2635" s="2"/>
      <c r="G2635" s="2"/>
      <c r="H2635" s="3" t="str">
        <f t="shared" si="169"/>
        <v/>
      </c>
      <c r="I2635" s="2"/>
      <c r="J2635" s="3" t="str">
        <f t="shared" si="170"/>
        <v/>
      </c>
      <c r="K2635" s="2"/>
      <c r="L2635" s="2"/>
      <c r="M2635" s="3" t="str">
        <f t="shared" si="171"/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si="168"/>
        <v/>
      </c>
      <c r="F2693" s="2"/>
      <c r="G2693" s="2"/>
      <c r="H2693" s="3" t="str">
        <f t="shared" si="169"/>
        <v/>
      </c>
      <c r="I2693" s="2"/>
      <c r="J2693" s="3" t="str">
        <f t="shared" si="170"/>
        <v/>
      </c>
      <c r="K2693" s="2"/>
      <c r="L2693" s="2"/>
      <c r="M2693" s="3" t="str">
        <f t="shared" si="171"/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ref="E2696:E2759" si="172">IF(C2696=0,"",(D2696/C2696-1))</f>
        <v/>
      </c>
      <c r="F2696" s="2"/>
      <c r="G2696" s="2"/>
      <c r="H2696" s="3" t="str">
        <f t="shared" ref="H2696:H2759" si="173">IF(F2696=0,"",(G2696/F2696-1))</f>
        <v/>
      </c>
      <c r="I2696" s="2"/>
      <c r="J2696" s="3" t="str">
        <f t="shared" ref="J2696:J2759" si="174">IF(I2696=0,"",(G2696/I2696-1))</f>
        <v/>
      </c>
      <c r="K2696" s="2"/>
      <c r="L2696" s="2"/>
      <c r="M2696" s="3" t="str">
        <f t="shared" ref="M2696:M2759" si="175">IF(K2696=0,"",(L2696/K2696-1))</f>
        <v/>
      </c>
    </row>
    <row r="2697" spans="3:13" x14ac:dyDescent="0.2">
      <c r="C2697" s="2"/>
      <c r="D2697" s="2"/>
      <c r="E2697" s="3" t="str">
        <f t="shared" si="172"/>
        <v/>
      </c>
      <c r="F2697" s="2"/>
      <c r="G2697" s="2"/>
      <c r="H2697" s="3" t="str">
        <f t="shared" si="173"/>
        <v/>
      </c>
      <c r="I2697" s="2"/>
      <c r="J2697" s="3" t="str">
        <f t="shared" si="174"/>
        <v/>
      </c>
      <c r="K2697" s="2"/>
      <c r="L2697" s="2"/>
      <c r="M2697" s="3" t="str">
        <f t="shared" si="175"/>
        <v/>
      </c>
    </row>
    <row r="2698" spans="3:13" x14ac:dyDescent="0.2">
      <c r="C2698" s="2"/>
      <c r="D2698" s="2"/>
      <c r="E2698" s="3" t="str">
        <f t="shared" si="172"/>
        <v/>
      </c>
      <c r="F2698" s="2"/>
      <c r="G2698" s="2"/>
      <c r="H2698" s="3" t="str">
        <f t="shared" si="173"/>
        <v/>
      </c>
      <c r="I2698" s="2"/>
      <c r="J2698" s="3" t="str">
        <f t="shared" si="174"/>
        <v/>
      </c>
      <c r="K2698" s="2"/>
      <c r="L2698" s="2"/>
      <c r="M2698" s="3" t="str">
        <f t="shared" si="175"/>
        <v/>
      </c>
    </row>
    <row r="2699" spans="3:13" x14ac:dyDescent="0.2">
      <c r="C2699" s="2"/>
      <c r="D2699" s="2"/>
      <c r="E2699" s="3" t="str">
        <f t="shared" si="172"/>
        <v/>
      </c>
      <c r="F2699" s="2"/>
      <c r="G2699" s="2"/>
      <c r="H2699" s="3" t="str">
        <f t="shared" si="173"/>
        <v/>
      </c>
      <c r="I2699" s="2"/>
      <c r="J2699" s="3" t="str">
        <f t="shared" si="174"/>
        <v/>
      </c>
      <c r="K2699" s="2"/>
      <c r="L2699" s="2"/>
      <c r="M2699" s="3" t="str">
        <f t="shared" si="175"/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si="172"/>
        <v/>
      </c>
      <c r="F2757" s="2"/>
      <c r="G2757" s="2"/>
      <c r="H2757" s="3" t="str">
        <f t="shared" si="173"/>
        <v/>
      </c>
      <c r="I2757" s="2"/>
      <c r="J2757" s="3" t="str">
        <f t="shared" si="174"/>
        <v/>
      </c>
      <c r="K2757" s="2"/>
      <c r="L2757" s="2"/>
      <c r="M2757" s="3" t="str">
        <f t="shared" si="175"/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ref="E2760:E2823" si="176">IF(C2760=0,"",(D2760/C2760-1))</f>
        <v/>
      </c>
      <c r="F2760" s="2"/>
      <c r="G2760" s="2"/>
      <c r="H2760" s="3" t="str">
        <f t="shared" ref="H2760:H2823" si="177">IF(F2760=0,"",(G2760/F2760-1))</f>
        <v/>
      </c>
      <c r="I2760" s="2"/>
      <c r="J2760" s="3" t="str">
        <f t="shared" ref="J2760:J2823" si="178">IF(I2760=0,"",(G2760/I2760-1))</f>
        <v/>
      </c>
      <c r="K2760" s="2"/>
      <c r="L2760" s="2"/>
      <c r="M2760" s="3" t="str">
        <f t="shared" ref="M2760:M2823" si="179">IF(K2760=0,"",(L2760/K2760-1))</f>
        <v/>
      </c>
    </row>
    <row r="2761" spans="3:13" x14ac:dyDescent="0.2">
      <c r="C2761" s="2"/>
      <c r="D2761" s="2"/>
      <c r="E2761" s="3" t="str">
        <f t="shared" si="176"/>
        <v/>
      </c>
      <c r="F2761" s="2"/>
      <c r="G2761" s="2"/>
      <c r="H2761" s="3" t="str">
        <f t="shared" si="177"/>
        <v/>
      </c>
      <c r="I2761" s="2"/>
      <c r="J2761" s="3" t="str">
        <f t="shared" si="178"/>
        <v/>
      </c>
      <c r="K2761" s="2"/>
      <c r="L2761" s="2"/>
      <c r="M2761" s="3" t="str">
        <f t="shared" si="179"/>
        <v/>
      </c>
    </row>
    <row r="2762" spans="3:13" x14ac:dyDescent="0.2">
      <c r="C2762" s="2"/>
      <c r="D2762" s="2"/>
      <c r="E2762" s="3" t="str">
        <f t="shared" si="176"/>
        <v/>
      </c>
      <c r="F2762" s="2"/>
      <c r="G2762" s="2"/>
      <c r="H2762" s="3" t="str">
        <f t="shared" si="177"/>
        <v/>
      </c>
      <c r="I2762" s="2"/>
      <c r="J2762" s="3" t="str">
        <f t="shared" si="178"/>
        <v/>
      </c>
      <c r="K2762" s="2"/>
      <c r="L2762" s="2"/>
      <c r="M2762" s="3" t="str">
        <f t="shared" si="179"/>
        <v/>
      </c>
    </row>
    <row r="2763" spans="3:13" x14ac:dyDescent="0.2">
      <c r="C2763" s="2"/>
      <c r="D2763" s="2"/>
      <c r="E2763" s="3" t="str">
        <f t="shared" si="176"/>
        <v/>
      </c>
      <c r="F2763" s="2"/>
      <c r="G2763" s="2"/>
      <c r="H2763" s="3" t="str">
        <f t="shared" si="177"/>
        <v/>
      </c>
      <c r="I2763" s="2"/>
      <c r="J2763" s="3" t="str">
        <f t="shared" si="178"/>
        <v/>
      </c>
      <c r="K2763" s="2"/>
      <c r="L2763" s="2"/>
      <c r="M2763" s="3" t="str">
        <f t="shared" si="179"/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si="176"/>
        <v/>
      </c>
      <c r="F2821" s="2"/>
      <c r="G2821" s="2"/>
      <c r="H2821" s="3" t="str">
        <f t="shared" si="177"/>
        <v/>
      </c>
      <c r="I2821" s="2"/>
      <c r="J2821" s="3" t="str">
        <f t="shared" si="178"/>
        <v/>
      </c>
      <c r="K2821" s="2"/>
      <c r="L2821" s="2"/>
      <c r="M2821" s="3" t="str">
        <f t="shared" si="179"/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ref="E2824:E2887" si="180">IF(C2824=0,"",(D2824/C2824-1))</f>
        <v/>
      </c>
      <c r="F2824" s="2"/>
      <c r="G2824" s="2"/>
      <c r="H2824" s="3" t="str">
        <f t="shared" ref="H2824:H2887" si="181">IF(F2824=0,"",(G2824/F2824-1))</f>
        <v/>
      </c>
      <c r="I2824" s="2"/>
      <c r="J2824" s="3" t="str">
        <f t="shared" ref="J2824:J2887" si="182">IF(I2824=0,"",(G2824/I2824-1))</f>
        <v/>
      </c>
      <c r="K2824" s="2"/>
      <c r="L2824" s="2"/>
      <c r="M2824" s="3" t="str">
        <f t="shared" ref="M2824:M2887" si="183">IF(K2824=0,"",(L2824/K2824-1))</f>
        <v/>
      </c>
    </row>
    <row r="2825" spans="3:13" x14ac:dyDescent="0.2">
      <c r="C2825" s="2"/>
      <c r="D2825" s="2"/>
      <c r="E2825" s="3" t="str">
        <f t="shared" si="180"/>
        <v/>
      </c>
      <c r="F2825" s="2"/>
      <c r="G2825" s="2"/>
      <c r="H2825" s="3" t="str">
        <f t="shared" si="181"/>
        <v/>
      </c>
      <c r="I2825" s="2"/>
      <c r="J2825" s="3" t="str">
        <f t="shared" si="182"/>
        <v/>
      </c>
      <c r="K2825" s="2"/>
      <c r="L2825" s="2"/>
      <c r="M2825" s="3" t="str">
        <f t="shared" si="183"/>
        <v/>
      </c>
    </row>
    <row r="2826" spans="3:13" x14ac:dyDescent="0.2">
      <c r="C2826" s="2"/>
      <c r="D2826" s="2"/>
      <c r="E2826" s="3" t="str">
        <f t="shared" si="180"/>
        <v/>
      </c>
      <c r="F2826" s="2"/>
      <c r="G2826" s="2"/>
      <c r="H2826" s="3" t="str">
        <f t="shared" si="181"/>
        <v/>
      </c>
      <c r="I2826" s="2"/>
      <c r="J2826" s="3" t="str">
        <f t="shared" si="182"/>
        <v/>
      </c>
      <c r="K2826" s="2"/>
      <c r="L2826" s="2"/>
      <c r="M2826" s="3" t="str">
        <f t="shared" si="183"/>
        <v/>
      </c>
    </row>
    <row r="2827" spans="3:13" x14ac:dyDescent="0.2">
      <c r="C2827" s="2"/>
      <c r="D2827" s="2"/>
      <c r="E2827" s="3" t="str">
        <f t="shared" si="180"/>
        <v/>
      </c>
      <c r="F2827" s="2"/>
      <c r="G2827" s="2"/>
      <c r="H2827" s="3" t="str">
        <f t="shared" si="181"/>
        <v/>
      </c>
      <c r="I2827" s="2"/>
      <c r="J2827" s="3" t="str">
        <f t="shared" si="182"/>
        <v/>
      </c>
      <c r="K2827" s="2"/>
      <c r="L2827" s="2"/>
      <c r="M2827" s="3" t="str">
        <f t="shared" si="183"/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si="180"/>
        <v/>
      </c>
      <c r="F2885" s="2"/>
      <c r="G2885" s="2"/>
      <c r="H2885" s="3" t="str">
        <f t="shared" si="181"/>
        <v/>
      </c>
      <c r="I2885" s="2"/>
      <c r="J2885" s="3" t="str">
        <f t="shared" si="182"/>
        <v/>
      </c>
      <c r="K2885" s="2"/>
      <c r="L2885" s="2"/>
      <c r="M2885" s="3" t="str">
        <f t="shared" si="183"/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ref="E2888:E2951" si="184">IF(C2888=0,"",(D2888/C2888-1))</f>
        <v/>
      </c>
      <c r="F2888" s="2"/>
      <c r="G2888" s="2"/>
      <c r="H2888" s="3" t="str">
        <f t="shared" ref="H2888:H2951" si="185">IF(F2888=0,"",(G2888/F2888-1))</f>
        <v/>
      </c>
      <c r="I2888" s="2"/>
      <c r="J2888" s="3" t="str">
        <f t="shared" ref="J2888:J2951" si="186">IF(I2888=0,"",(G2888/I2888-1))</f>
        <v/>
      </c>
      <c r="K2888" s="2"/>
      <c r="L2888" s="2"/>
      <c r="M2888" s="3" t="str">
        <f t="shared" ref="M2888:M2951" si="187">IF(K2888=0,"",(L2888/K2888-1))</f>
        <v/>
      </c>
    </row>
    <row r="2889" spans="3:13" x14ac:dyDescent="0.2">
      <c r="C2889" s="2"/>
      <c r="D2889" s="2"/>
      <c r="E2889" s="3" t="str">
        <f t="shared" si="184"/>
        <v/>
      </c>
      <c r="F2889" s="2"/>
      <c r="G2889" s="2"/>
      <c r="H2889" s="3" t="str">
        <f t="shared" si="185"/>
        <v/>
      </c>
      <c r="I2889" s="2"/>
      <c r="J2889" s="3" t="str">
        <f t="shared" si="186"/>
        <v/>
      </c>
      <c r="K2889" s="2"/>
      <c r="L2889" s="2"/>
      <c r="M2889" s="3" t="str">
        <f t="shared" si="187"/>
        <v/>
      </c>
    </row>
    <row r="2890" spans="3:13" x14ac:dyDescent="0.2">
      <c r="C2890" s="2"/>
      <c r="D2890" s="2"/>
      <c r="E2890" s="3" t="str">
        <f t="shared" si="184"/>
        <v/>
      </c>
      <c r="F2890" s="2"/>
      <c r="G2890" s="2"/>
      <c r="H2890" s="3" t="str">
        <f t="shared" si="185"/>
        <v/>
      </c>
      <c r="I2890" s="2"/>
      <c r="J2890" s="3" t="str">
        <f t="shared" si="186"/>
        <v/>
      </c>
      <c r="K2890" s="2"/>
      <c r="L2890" s="2"/>
      <c r="M2890" s="3" t="str">
        <f t="shared" si="187"/>
        <v/>
      </c>
    </row>
    <row r="2891" spans="3:13" x14ac:dyDescent="0.2">
      <c r="C2891" s="2"/>
      <c r="D2891" s="2"/>
      <c r="E2891" s="3" t="str">
        <f t="shared" si="184"/>
        <v/>
      </c>
      <c r="F2891" s="2"/>
      <c r="G2891" s="2"/>
      <c r="H2891" s="3" t="str">
        <f t="shared" si="185"/>
        <v/>
      </c>
      <c r="I2891" s="2"/>
      <c r="J2891" s="3" t="str">
        <f t="shared" si="186"/>
        <v/>
      </c>
      <c r="K2891" s="2"/>
      <c r="L2891" s="2"/>
      <c r="M2891" s="3" t="str">
        <f t="shared" si="187"/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si="184"/>
        <v/>
      </c>
      <c r="F2949" s="2"/>
      <c r="G2949" s="2"/>
      <c r="H2949" s="3" t="str">
        <f t="shared" si="185"/>
        <v/>
      </c>
      <c r="I2949" s="2"/>
      <c r="J2949" s="3" t="str">
        <f t="shared" si="186"/>
        <v/>
      </c>
      <c r="K2949" s="2"/>
      <c r="L2949" s="2"/>
      <c r="M2949" s="3" t="str">
        <f t="shared" si="187"/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ref="E2952:E3015" si="188">IF(C2952=0,"",(D2952/C2952-1))</f>
        <v/>
      </c>
      <c r="F2952" s="2"/>
      <c r="G2952" s="2"/>
      <c r="H2952" s="3" t="str">
        <f t="shared" ref="H2952:H3015" si="189">IF(F2952=0,"",(G2952/F2952-1))</f>
        <v/>
      </c>
      <c r="I2952" s="2"/>
      <c r="J2952" s="3" t="str">
        <f t="shared" ref="J2952:J3015" si="190">IF(I2952=0,"",(G2952/I2952-1))</f>
        <v/>
      </c>
      <c r="K2952" s="2"/>
      <c r="L2952" s="2"/>
      <c r="M2952" s="3" t="str">
        <f t="shared" ref="M2952:M3015" si="191">IF(K2952=0,"",(L2952/K2952-1))</f>
        <v/>
      </c>
    </row>
    <row r="2953" spans="3:13" x14ac:dyDescent="0.2">
      <c r="C2953" s="2"/>
      <c r="D2953" s="2"/>
      <c r="E2953" s="3" t="str">
        <f t="shared" si="188"/>
        <v/>
      </c>
      <c r="F2953" s="2"/>
      <c r="G2953" s="2"/>
      <c r="H2953" s="3" t="str">
        <f t="shared" si="189"/>
        <v/>
      </c>
      <c r="I2953" s="2"/>
      <c r="J2953" s="3" t="str">
        <f t="shared" si="190"/>
        <v/>
      </c>
      <c r="K2953" s="2"/>
      <c r="L2953" s="2"/>
      <c r="M2953" s="3" t="str">
        <f t="shared" si="191"/>
        <v/>
      </c>
    </row>
    <row r="2954" spans="3:13" x14ac:dyDescent="0.2">
      <c r="C2954" s="2"/>
      <c r="D2954" s="2"/>
      <c r="E2954" s="3" t="str">
        <f t="shared" si="188"/>
        <v/>
      </c>
      <c r="F2954" s="2"/>
      <c r="G2954" s="2"/>
      <c r="H2954" s="3" t="str">
        <f t="shared" si="189"/>
        <v/>
      </c>
      <c r="I2954" s="2"/>
      <c r="J2954" s="3" t="str">
        <f t="shared" si="190"/>
        <v/>
      </c>
      <c r="K2954" s="2"/>
      <c r="L2954" s="2"/>
      <c r="M2954" s="3" t="str">
        <f t="shared" si="191"/>
        <v/>
      </c>
    </row>
    <row r="2955" spans="3:13" x14ac:dyDescent="0.2">
      <c r="C2955" s="2"/>
      <c r="D2955" s="2"/>
      <c r="E2955" s="3" t="str">
        <f t="shared" si="188"/>
        <v/>
      </c>
      <c r="F2955" s="2"/>
      <c r="G2955" s="2"/>
      <c r="H2955" s="3" t="str">
        <f t="shared" si="189"/>
        <v/>
      </c>
      <c r="I2955" s="2"/>
      <c r="J2955" s="3" t="str">
        <f t="shared" si="190"/>
        <v/>
      </c>
      <c r="K2955" s="2"/>
      <c r="L2955" s="2"/>
      <c r="M2955" s="3" t="str">
        <f t="shared" si="191"/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si="188"/>
        <v/>
      </c>
      <c r="F3013" s="2"/>
      <c r="G3013" s="2"/>
      <c r="H3013" s="3" t="str">
        <f t="shared" si="189"/>
        <v/>
      </c>
      <c r="I3013" s="2"/>
      <c r="J3013" s="3" t="str">
        <f t="shared" si="190"/>
        <v/>
      </c>
      <c r="K3013" s="2"/>
      <c r="L3013" s="2"/>
      <c r="M3013" s="3" t="str">
        <f t="shared" si="191"/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ref="E3016:E3079" si="192">IF(C3016=0,"",(D3016/C3016-1))</f>
        <v/>
      </c>
      <c r="F3016" s="2"/>
      <c r="G3016" s="2"/>
      <c r="H3016" s="3" t="str">
        <f t="shared" ref="H3016:H3079" si="193">IF(F3016=0,"",(G3016/F3016-1))</f>
        <v/>
      </c>
      <c r="I3016" s="2"/>
      <c r="J3016" s="3" t="str">
        <f t="shared" ref="J3016:J3079" si="194">IF(I3016=0,"",(G3016/I3016-1))</f>
        <v/>
      </c>
      <c r="K3016" s="2"/>
      <c r="L3016" s="2"/>
      <c r="M3016" s="3" t="str">
        <f t="shared" ref="M3016:M3079" si="195">IF(K3016=0,"",(L3016/K3016-1))</f>
        <v/>
      </c>
    </row>
    <row r="3017" spans="3:13" x14ac:dyDescent="0.2">
      <c r="C3017" s="2"/>
      <c r="D3017" s="2"/>
      <c r="E3017" s="3" t="str">
        <f t="shared" si="192"/>
        <v/>
      </c>
      <c r="F3017" s="2"/>
      <c r="G3017" s="2"/>
      <c r="H3017" s="3" t="str">
        <f t="shared" si="193"/>
        <v/>
      </c>
      <c r="I3017" s="2"/>
      <c r="J3017" s="3" t="str">
        <f t="shared" si="194"/>
        <v/>
      </c>
      <c r="K3017" s="2"/>
      <c r="L3017" s="2"/>
      <c r="M3017" s="3" t="str">
        <f t="shared" si="195"/>
        <v/>
      </c>
    </row>
    <row r="3018" spans="3:13" x14ac:dyDescent="0.2">
      <c r="C3018" s="2"/>
      <c r="D3018" s="2"/>
      <c r="E3018" s="3" t="str">
        <f t="shared" si="192"/>
        <v/>
      </c>
      <c r="F3018" s="2"/>
      <c r="G3018" s="2"/>
      <c r="H3018" s="3" t="str">
        <f t="shared" si="193"/>
        <v/>
      </c>
      <c r="I3018" s="2"/>
      <c r="J3018" s="3" t="str">
        <f t="shared" si="194"/>
        <v/>
      </c>
      <c r="K3018" s="2"/>
      <c r="L3018" s="2"/>
      <c r="M3018" s="3" t="str">
        <f t="shared" si="195"/>
        <v/>
      </c>
    </row>
    <row r="3019" spans="3:13" x14ac:dyDescent="0.2">
      <c r="C3019" s="2"/>
      <c r="D3019" s="2"/>
      <c r="E3019" s="3" t="str">
        <f t="shared" si="192"/>
        <v/>
      </c>
      <c r="F3019" s="2"/>
      <c r="G3019" s="2"/>
      <c r="H3019" s="3" t="str">
        <f t="shared" si="193"/>
        <v/>
      </c>
      <c r="I3019" s="2"/>
      <c r="J3019" s="3" t="str">
        <f t="shared" si="194"/>
        <v/>
      </c>
      <c r="K3019" s="2"/>
      <c r="L3019" s="2"/>
      <c r="M3019" s="3" t="str">
        <f t="shared" si="195"/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si="192"/>
        <v/>
      </c>
      <c r="F3077" s="2"/>
      <c r="G3077" s="2"/>
      <c r="H3077" s="3" t="str">
        <f t="shared" si="193"/>
        <v/>
      </c>
      <c r="I3077" s="2"/>
      <c r="J3077" s="3" t="str">
        <f t="shared" si="194"/>
        <v/>
      </c>
      <c r="K3077" s="2"/>
      <c r="L3077" s="2"/>
      <c r="M3077" s="3" t="str">
        <f t="shared" si="195"/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ref="E3080:E3143" si="196">IF(C3080=0,"",(D3080/C3080-1))</f>
        <v/>
      </c>
      <c r="F3080" s="2"/>
      <c r="G3080" s="2"/>
      <c r="H3080" s="3" t="str">
        <f t="shared" ref="H3080:H3143" si="197">IF(F3080=0,"",(G3080/F3080-1))</f>
        <v/>
      </c>
      <c r="I3080" s="2"/>
      <c r="J3080" s="3" t="str">
        <f t="shared" ref="J3080:J3143" si="198">IF(I3080=0,"",(G3080/I3080-1))</f>
        <v/>
      </c>
      <c r="K3080" s="2"/>
      <c r="L3080" s="2"/>
      <c r="M3080" s="3" t="str">
        <f t="shared" ref="M3080:M3143" si="199">IF(K3080=0,"",(L3080/K3080-1))</f>
        <v/>
      </c>
    </row>
    <row r="3081" spans="3:13" x14ac:dyDescent="0.2">
      <c r="C3081" s="2"/>
      <c r="D3081" s="2"/>
      <c r="E3081" s="3" t="str">
        <f t="shared" si="196"/>
        <v/>
      </c>
      <c r="F3081" s="2"/>
      <c r="G3081" s="2"/>
      <c r="H3081" s="3" t="str">
        <f t="shared" si="197"/>
        <v/>
      </c>
      <c r="I3081" s="2"/>
      <c r="J3081" s="3" t="str">
        <f t="shared" si="198"/>
        <v/>
      </c>
      <c r="K3081" s="2"/>
      <c r="L3081" s="2"/>
      <c r="M3081" s="3" t="str">
        <f t="shared" si="199"/>
        <v/>
      </c>
    </row>
    <row r="3082" spans="3:13" x14ac:dyDescent="0.2">
      <c r="C3082" s="2"/>
      <c r="D3082" s="2"/>
      <c r="E3082" s="3" t="str">
        <f t="shared" si="196"/>
        <v/>
      </c>
      <c r="F3082" s="2"/>
      <c r="G3082" s="2"/>
      <c r="H3082" s="3" t="str">
        <f t="shared" si="197"/>
        <v/>
      </c>
      <c r="I3082" s="2"/>
      <c r="J3082" s="3" t="str">
        <f t="shared" si="198"/>
        <v/>
      </c>
      <c r="K3082" s="2"/>
      <c r="L3082" s="2"/>
      <c r="M3082" s="3" t="str">
        <f t="shared" si="199"/>
        <v/>
      </c>
    </row>
    <row r="3083" spans="3:13" x14ac:dyDescent="0.2">
      <c r="C3083" s="2"/>
      <c r="D3083" s="2"/>
      <c r="E3083" s="3" t="str">
        <f t="shared" si="196"/>
        <v/>
      </c>
      <c r="F3083" s="2"/>
      <c r="G3083" s="2"/>
      <c r="H3083" s="3" t="str">
        <f t="shared" si="197"/>
        <v/>
      </c>
      <c r="I3083" s="2"/>
      <c r="J3083" s="3" t="str">
        <f t="shared" si="198"/>
        <v/>
      </c>
      <c r="K3083" s="2"/>
      <c r="L3083" s="2"/>
      <c r="M3083" s="3" t="str">
        <f t="shared" si="199"/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si="196"/>
        <v/>
      </c>
      <c r="F3141" s="2"/>
      <c r="G3141" s="2"/>
      <c r="H3141" s="3" t="str">
        <f t="shared" si="197"/>
        <v/>
      </c>
      <c r="I3141" s="2"/>
      <c r="J3141" s="3" t="str">
        <f t="shared" si="198"/>
        <v/>
      </c>
      <c r="K3141" s="2"/>
      <c r="L3141" s="2"/>
      <c r="M3141" s="3" t="str">
        <f t="shared" si="199"/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ref="E3144:E3207" si="200">IF(C3144=0,"",(D3144/C3144-1))</f>
        <v/>
      </c>
      <c r="F3144" s="2"/>
      <c r="G3144" s="2"/>
      <c r="H3144" s="3" t="str">
        <f t="shared" ref="H3144:H3207" si="201">IF(F3144=0,"",(G3144/F3144-1))</f>
        <v/>
      </c>
      <c r="I3144" s="2"/>
      <c r="J3144" s="3" t="str">
        <f t="shared" ref="J3144:J3207" si="202">IF(I3144=0,"",(G3144/I3144-1))</f>
        <v/>
      </c>
      <c r="K3144" s="2"/>
      <c r="L3144" s="2"/>
      <c r="M3144" s="3" t="str">
        <f t="shared" ref="M3144:M3207" si="203">IF(K3144=0,"",(L3144/K3144-1))</f>
        <v/>
      </c>
    </row>
    <row r="3145" spans="3:13" x14ac:dyDescent="0.2">
      <c r="C3145" s="2"/>
      <c r="D3145" s="2"/>
      <c r="E3145" s="3" t="str">
        <f t="shared" si="200"/>
        <v/>
      </c>
      <c r="F3145" s="2"/>
      <c r="G3145" s="2"/>
      <c r="H3145" s="3" t="str">
        <f t="shared" si="201"/>
        <v/>
      </c>
      <c r="I3145" s="2"/>
      <c r="J3145" s="3" t="str">
        <f t="shared" si="202"/>
        <v/>
      </c>
      <c r="K3145" s="2"/>
      <c r="L3145" s="2"/>
      <c r="M3145" s="3" t="str">
        <f t="shared" si="203"/>
        <v/>
      </c>
    </row>
    <row r="3146" spans="3:13" x14ac:dyDescent="0.2">
      <c r="C3146" s="2"/>
      <c r="D3146" s="2"/>
      <c r="E3146" s="3" t="str">
        <f t="shared" si="200"/>
        <v/>
      </c>
      <c r="F3146" s="2"/>
      <c r="G3146" s="2"/>
      <c r="H3146" s="3" t="str">
        <f t="shared" si="201"/>
        <v/>
      </c>
      <c r="I3146" s="2"/>
      <c r="J3146" s="3" t="str">
        <f t="shared" si="202"/>
        <v/>
      </c>
      <c r="K3146" s="2"/>
      <c r="L3146" s="2"/>
      <c r="M3146" s="3" t="str">
        <f t="shared" si="203"/>
        <v/>
      </c>
    </row>
    <row r="3147" spans="3:13" x14ac:dyDescent="0.2">
      <c r="C3147" s="2"/>
      <c r="D3147" s="2"/>
      <c r="E3147" s="3" t="str">
        <f t="shared" si="200"/>
        <v/>
      </c>
      <c r="F3147" s="2"/>
      <c r="G3147" s="2"/>
      <c r="H3147" s="3" t="str">
        <f t="shared" si="201"/>
        <v/>
      </c>
      <c r="I3147" s="2"/>
      <c r="J3147" s="3" t="str">
        <f t="shared" si="202"/>
        <v/>
      </c>
      <c r="K3147" s="2"/>
      <c r="L3147" s="2"/>
      <c r="M3147" s="3" t="str">
        <f t="shared" si="203"/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si="200"/>
        <v/>
      </c>
      <c r="F3205" s="2"/>
      <c r="G3205" s="2"/>
      <c r="H3205" s="3" t="str">
        <f t="shared" si="201"/>
        <v/>
      </c>
      <c r="I3205" s="2"/>
      <c r="J3205" s="3" t="str">
        <f t="shared" si="202"/>
        <v/>
      </c>
      <c r="K3205" s="2"/>
      <c r="L3205" s="2"/>
      <c r="M3205" s="3" t="str">
        <f t="shared" si="203"/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ref="E3208:E3271" si="204">IF(C3208=0,"",(D3208/C3208-1))</f>
        <v/>
      </c>
      <c r="F3208" s="2"/>
      <c r="G3208" s="2"/>
      <c r="H3208" s="3" t="str">
        <f t="shared" ref="H3208:H3271" si="205">IF(F3208=0,"",(G3208/F3208-1))</f>
        <v/>
      </c>
      <c r="I3208" s="2"/>
      <c r="J3208" s="3" t="str">
        <f t="shared" ref="J3208:J3271" si="206">IF(I3208=0,"",(G3208/I3208-1))</f>
        <v/>
      </c>
      <c r="K3208" s="2"/>
      <c r="L3208" s="2"/>
      <c r="M3208" s="3" t="str">
        <f t="shared" ref="M3208:M3271" si="207">IF(K3208=0,"",(L3208/K3208-1))</f>
        <v/>
      </c>
    </row>
    <row r="3209" spans="3:13" x14ac:dyDescent="0.2">
      <c r="C3209" s="2"/>
      <c r="D3209" s="2"/>
      <c r="E3209" s="3" t="str">
        <f t="shared" si="204"/>
        <v/>
      </c>
      <c r="F3209" s="2"/>
      <c r="G3209" s="2"/>
      <c r="H3209" s="3" t="str">
        <f t="shared" si="205"/>
        <v/>
      </c>
      <c r="I3209" s="2"/>
      <c r="J3209" s="3" t="str">
        <f t="shared" si="206"/>
        <v/>
      </c>
      <c r="K3209" s="2"/>
      <c r="L3209" s="2"/>
      <c r="M3209" s="3" t="str">
        <f t="shared" si="207"/>
        <v/>
      </c>
    </row>
    <row r="3210" spans="3:13" x14ac:dyDescent="0.2">
      <c r="C3210" s="2"/>
      <c r="D3210" s="2"/>
      <c r="E3210" s="3" t="str">
        <f t="shared" si="204"/>
        <v/>
      </c>
      <c r="F3210" s="2"/>
      <c r="G3210" s="2"/>
      <c r="H3210" s="3" t="str">
        <f t="shared" si="205"/>
        <v/>
      </c>
      <c r="I3210" s="2"/>
      <c r="J3210" s="3" t="str">
        <f t="shared" si="206"/>
        <v/>
      </c>
      <c r="K3210" s="2"/>
      <c r="L3210" s="2"/>
      <c r="M3210" s="3" t="str">
        <f t="shared" si="207"/>
        <v/>
      </c>
    </row>
    <row r="3211" spans="3:13" x14ac:dyDescent="0.2">
      <c r="C3211" s="2"/>
      <c r="D3211" s="2"/>
      <c r="E3211" s="3" t="str">
        <f t="shared" si="204"/>
        <v/>
      </c>
      <c r="F3211" s="2"/>
      <c r="G3211" s="2"/>
      <c r="H3211" s="3" t="str">
        <f t="shared" si="205"/>
        <v/>
      </c>
      <c r="I3211" s="2"/>
      <c r="J3211" s="3" t="str">
        <f t="shared" si="206"/>
        <v/>
      </c>
      <c r="K3211" s="2"/>
      <c r="L3211" s="2"/>
      <c r="M3211" s="3" t="str">
        <f t="shared" si="207"/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si="204"/>
        <v/>
      </c>
      <c r="F3269" s="2"/>
      <c r="G3269" s="2"/>
      <c r="H3269" s="3" t="str">
        <f t="shared" si="205"/>
        <v/>
      </c>
      <c r="I3269" s="2"/>
      <c r="J3269" s="3" t="str">
        <f t="shared" si="206"/>
        <v/>
      </c>
      <c r="K3269" s="2"/>
      <c r="L3269" s="2"/>
      <c r="M3269" s="3" t="str">
        <f t="shared" si="207"/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ref="E3272:E3335" si="208">IF(C3272=0,"",(D3272/C3272-1))</f>
        <v/>
      </c>
      <c r="F3272" s="2"/>
      <c r="G3272" s="2"/>
      <c r="H3272" s="3" t="str">
        <f t="shared" ref="H3272:H3335" si="209">IF(F3272=0,"",(G3272/F3272-1))</f>
        <v/>
      </c>
      <c r="I3272" s="2"/>
      <c r="J3272" s="3" t="str">
        <f t="shared" ref="J3272:J3335" si="210">IF(I3272=0,"",(G3272/I3272-1))</f>
        <v/>
      </c>
      <c r="K3272" s="2"/>
      <c r="L3272" s="2"/>
      <c r="M3272" s="3" t="str">
        <f t="shared" ref="M3272:M3335" si="211">IF(K3272=0,"",(L3272/K3272-1))</f>
        <v/>
      </c>
    </row>
    <row r="3273" spans="3:13" x14ac:dyDescent="0.2">
      <c r="C3273" s="2"/>
      <c r="D3273" s="2"/>
      <c r="E3273" s="3" t="str">
        <f t="shared" si="208"/>
        <v/>
      </c>
      <c r="F3273" s="2"/>
      <c r="G3273" s="2"/>
      <c r="H3273" s="3" t="str">
        <f t="shared" si="209"/>
        <v/>
      </c>
      <c r="I3273" s="2"/>
      <c r="J3273" s="3" t="str">
        <f t="shared" si="210"/>
        <v/>
      </c>
      <c r="K3273" s="2"/>
      <c r="L3273" s="2"/>
      <c r="M3273" s="3" t="str">
        <f t="shared" si="211"/>
        <v/>
      </c>
    </row>
    <row r="3274" spans="3:13" x14ac:dyDescent="0.2">
      <c r="C3274" s="2"/>
      <c r="D3274" s="2"/>
      <c r="E3274" s="3" t="str">
        <f t="shared" si="208"/>
        <v/>
      </c>
      <c r="F3274" s="2"/>
      <c r="G3274" s="2"/>
      <c r="H3274" s="3" t="str">
        <f t="shared" si="209"/>
        <v/>
      </c>
      <c r="I3274" s="2"/>
      <c r="J3274" s="3" t="str">
        <f t="shared" si="210"/>
        <v/>
      </c>
      <c r="K3274" s="2"/>
      <c r="L3274" s="2"/>
      <c r="M3274" s="3" t="str">
        <f t="shared" si="211"/>
        <v/>
      </c>
    </row>
    <row r="3275" spans="3:13" x14ac:dyDescent="0.2">
      <c r="C3275" s="2"/>
      <c r="D3275" s="2"/>
      <c r="E3275" s="3" t="str">
        <f t="shared" si="208"/>
        <v/>
      </c>
      <c r="F3275" s="2"/>
      <c r="G3275" s="2"/>
      <c r="H3275" s="3" t="str">
        <f t="shared" si="209"/>
        <v/>
      </c>
      <c r="I3275" s="2"/>
      <c r="J3275" s="3" t="str">
        <f t="shared" si="210"/>
        <v/>
      </c>
      <c r="K3275" s="2"/>
      <c r="L3275" s="2"/>
      <c r="M3275" s="3" t="str">
        <f t="shared" si="211"/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si="208"/>
        <v/>
      </c>
      <c r="F3333" s="2"/>
      <c r="G3333" s="2"/>
      <c r="H3333" s="3" t="str">
        <f t="shared" si="209"/>
        <v/>
      </c>
      <c r="I3333" s="2"/>
      <c r="J3333" s="3" t="str">
        <f t="shared" si="210"/>
        <v/>
      </c>
      <c r="K3333" s="2"/>
      <c r="L3333" s="2"/>
      <c r="M3333" s="3" t="str">
        <f t="shared" si="211"/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ref="E3336:E3399" si="212">IF(C3336=0,"",(D3336/C3336-1))</f>
        <v/>
      </c>
      <c r="F3336" s="2"/>
      <c r="G3336" s="2"/>
      <c r="H3336" s="3" t="str">
        <f t="shared" ref="H3336:H3399" si="213">IF(F3336=0,"",(G3336/F3336-1))</f>
        <v/>
      </c>
      <c r="I3336" s="2"/>
      <c r="J3336" s="3" t="str">
        <f t="shared" ref="J3336:J3399" si="214">IF(I3336=0,"",(G3336/I3336-1))</f>
        <v/>
      </c>
      <c r="K3336" s="2"/>
      <c r="L3336" s="2"/>
      <c r="M3336" s="3" t="str">
        <f t="shared" ref="M3336:M3399" si="215">IF(K3336=0,"",(L3336/K3336-1))</f>
        <v/>
      </c>
    </row>
    <row r="3337" spans="3:13" x14ac:dyDescent="0.2">
      <c r="C3337" s="2"/>
      <c r="D3337" s="2"/>
      <c r="E3337" s="3" t="str">
        <f t="shared" si="212"/>
        <v/>
      </c>
      <c r="F3337" s="2"/>
      <c r="G3337" s="2"/>
      <c r="H3337" s="3" t="str">
        <f t="shared" si="213"/>
        <v/>
      </c>
      <c r="I3337" s="2"/>
      <c r="J3337" s="3" t="str">
        <f t="shared" si="214"/>
        <v/>
      </c>
      <c r="K3337" s="2"/>
      <c r="L3337" s="2"/>
      <c r="M3337" s="3" t="str">
        <f t="shared" si="215"/>
        <v/>
      </c>
    </row>
    <row r="3338" spans="3:13" x14ac:dyDescent="0.2">
      <c r="C3338" s="2"/>
      <c r="D3338" s="2"/>
      <c r="E3338" s="3" t="str">
        <f t="shared" si="212"/>
        <v/>
      </c>
      <c r="F3338" s="2"/>
      <c r="G3338" s="2"/>
      <c r="H3338" s="3" t="str">
        <f t="shared" si="213"/>
        <v/>
      </c>
      <c r="I3338" s="2"/>
      <c r="J3338" s="3" t="str">
        <f t="shared" si="214"/>
        <v/>
      </c>
      <c r="K3338" s="2"/>
      <c r="L3338" s="2"/>
      <c r="M3338" s="3" t="str">
        <f t="shared" si="215"/>
        <v/>
      </c>
    </row>
    <row r="3339" spans="3:13" x14ac:dyDescent="0.2">
      <c r="C3339" s="2"/>
      <c r="D3339" s="2"/>
      <c r="E3339" s="3" t="str">
        <f t="shared" si="212"/>
        <v/>
      </c>
      <c r="F3339" s="2"/>
      <c r="G3339" s="2"/>
      <c r="H3339" s="3" t="str">
        <f t="shared" si="213"/>
        <v/>
      </c>
      <c r="I3339" s="2"/>
      <c r="J3339" s="3" t="str">
        <f t="shared" si="214"/>
        <v/>
      </c>
      <c r="K3339" s="2"/>
      <c r="L3339" s="2"/>
      <c r="M3339" s="3" t="str">
        <f t="shared" si="215"/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si="212"/>
        <v/>
      </c>
      <c r="F3397" s="2"/>
      <c r="G3397" s="2"/>
      <c r="H3397" s="3" t="str">
        <f t="shared" si="213"/>
        <v/>
      </c>
      <c r="I3397" s="2"/>
      <c r="J3397" s="3" t="str">
        <f t="shared" si="214"/>
        <v/>
      </c>
      <c r="K3397" s="2"/>
      <c r="L3397" s="2"/>
      <c r="M3397" s="3" t="str">
        <f t="shared" si="215"/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ref="E3400:E3463" si="216">IF(C3400=0,"",(D3400/C3400-1))</f>
        <v/>
      </c>
      <c r="F3400" s="2"/>
      <c r="G3400" s="2"/>
      <c r="H3400" s="3" t="str">
        <f t="shared" ref="H3400:H3463" si="217">IF(F3400=0,"",(G3400/F3400-1))</f>
        <v/>
      </c>
      <c r="I3400" s="2"/>
      <c r="J3400" s="3" t="str">
        <f t="shared" ref="J3400:J3463" si="218">IF(I3400=0,"",(G3400/I3400-1))</f>
        <v/>
      </c>
      <c r="K3400" s="2"/>
      <c r="L3400" s="2"/>
      <c r="M3400" s="3" t="str">
        <f t="shared" ref="M3400:M3463" si="219">IF(K3400=0,"",(L3400/K3400-1))</f>
        <v/>
      </c>
    </row>
    <row r="3401" spans="3:13" x14ac:dyDescent="0.2">
      <c r="C3401" s="2"/>
      <c r="D3401" s="2"/>
      <c r="E3401" s="3" t="str">
        <f t="shared" si="216"/>
        <v/>
      </c>
      <c r="F3401" s="2"/>
      <c r="G3401" s="2"/>
      <c r="H3401" s="3" t="str">
        <f t="shared" si="217"/>
        <v/>
      </c>
      <c r="I3401" s="2"/>
      <c r="J3401" s="3" t="str">
        <f t="shared" si="218"/>
        <v/>
      </c>
      <c r="K3401" s="2"/>
      <c r="L3401" s="2"/>
      <c r="M3401" s="3" t="str">
        <f t="shared" si="219"/>
        <v/>
      </c>
    </row>
    <row r="3402" spans="3:13" x14ac:dyDescent="0.2">
      <c r="C3402" s="2"/>
      <c r="D3402" s="2"/>
      <c r="E3402" s="3" t="str">
        <f t="shared" si="216"/>
        <v/>
      </c>
      <c r="F3402" s="2"/>
      <c r="G3402" s="2"/>
      <c r="H3402" s="3" t="str">
        <f t="shared" si="217"/>
        <v/>
      </c>
      <c r="I3402" s="2"/>
      <c r="J3402" s="3" t="str">
        <f t="shared" si="218"/>
        <v/>
      </c>
      <c r="K3402" s="2"/>
      <c r="L3402" s="2"/>
      <c r="M3402" s="3" t="str">
        <f t="shared" si="219"/>
        <v/>
      </c>
    </row>
    <row r="3403" spans="3:13" x14ac:dyDescent="0.2">
      <c r="C3403" s="2"/>
      <c r="D3403" s="2"/>
      <c r="E3403" s="3" t="str">
        <f t="shared" si="216"/>
        <v/>
      </c>
      <c r="F3403" s="2"/>
      <c r="G3403" s="2"/>
      <c r="H3403" s="3" t="str">
        <f t="shared" si="217"/>
        <v/>
      </c>
      <c r="I3403" s="2"/>
      <c r="J3403" s="3" t="str">
        <f t="shared" si="218"/>
        <v/>
      </c>
      <c r="K3403" s="2"/>
      <c r="L3403" s="2"/>
      <c r="M3403" s="3" t="str">
        <f t="shared" si="219"/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si="216"/>
        <v/>
      </c>
      <c r="F3461" s="2"/>
      <c r="G3461" s="2"/>
      <c r="H3461" s="3" t="str">
        <f t="shared" si="217"/>
        <v/>
      </c>
      <c r="I3461" s="2"/>
      <c r="J3461" s="3" t="str">
        <f t="shared" si="218"/>
        <v/>
      </c>
      <c r="K3461" s="2"/>
      <c r="L3461" s="2"/>
      <c r="M3461" s="3" t="str">
        <f t="shared" si="219"/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ref="E3464:E3527" si="220">IF(C3464=0,"",(D3464/C3464-1))</f>
        <v/>
      </c>
      <c r="F3464" s="2"/>
      <c r="G3464" s="2"/>
      <c r="H3464" s="3" t="str">
        <f t="shared" ref="H3464:H3527" si="221">IF(F3464=0,"",(G3464/F3464-1))</f>
        <v/>
      </c>
      <c r="I3464" s="2"/>
      <c r="J3464" s="3" t="str">
        <f t="shared" ref="J3464:J3527" si="222">IF(I3464=0,"",(G3464/I3464-1))</f>
        <v/>
      </c>
      <c r="K3464" s="2"/>
      <c r="L3464" s="2"/>
      <c r="M3464" s="3" t="str">
        <f t="shared" ref="M3464:M3527" si="223">IF(K3464=0,"",(L3464/K3464-1))</f>
        <v/>
      </c>
    </row>
    <row r="3465" spans="3:13" x14ac:dyDescent="0.2">
      <c r="C3465" s="2"/>
      <c r="D3465" s="2"/>
      <c r="E3465" s="3" t="str">
        <f t="shared" si="220"/>
        <v/>
      </c>
      <c r="F3465" s="2"/>
      <c r="G3465" s="2"/>
      <c r="H3465" s="3" t="str">
        <f t="shared" si="221"/>
        <v/>
      </c>
      <c r="I3465" s="2"/>
      <c r="J3465" s="3" t="str">
        <f t="shared" si="222"/>
        <v/>
      </c>
      <c r="K3465" s="2"/>
      <c r="L3465" s="2"/>
      <c r="M3465" s="3" t="str">
        <f t="shared" si="223"/>
        <v/>
      </c>
    </row>
    <row r="3466" spans="3:13" x14ac:dyDescent="0.2">
      <c r="C3466" s="2"/>
      <c r="D3466" s="2"/>
      <c r="E3466" s="3" t="str">
        <f t="shared" si="220"/>
        <v/>
      </c>
      <c r="F3466" s="2"/>
      <c r="G3466" s="2"/>
      <c r="H3466" s="3" t="str">
        <f t="shared" si="221"/>
        <v/>
      </c>
      <c r="I3466" s="2"/>
      <c r="J3466" s="3" t="str">
        <f t="shared" si="222"/>
        <v/>
      </c>
      <c r="K3466" s="2"/>
      <c r="L3466" s="2"/>
      <c r="M3466" s="3" t="str">
        <f t="shared" si="223"/>
        <v/>
      </c>
    </row>
    <row r="3467" spans="3:13" x14ac:dyDescent="0.2">
      <c r="C3467" s="2"/>
      <c r="D3467" s="2"/>
      <c r="E3467" s="3" t="str">
        <f t="shared" si="220"/>
        <v/>
      </c>
      <c r="F3467" s="2"/>
      <c r="G3467" s="2"/>
      <c r="H3467" s="3" t="str">
        <f t="shared" si="221"/>
        <v/>
      </c>
      <c r="I3467" s="2"/>
      <c r="J3467" s="3" t="str">
        <f t="shared" si="222"/>
        <v/>
      </c>
      <c r="K3467" s="2"/>
      <c r="L3467" s="2"/>
      <c r="M3467" s="3" t="str">
        <f t="shared" si="223"/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si="220"/>
        <v/>
      </c>
      <c r="F3525" s="2"/>
      <c r="G3525" s="2"/>
      <c r="H3525" s="3" t="str">
        <f t="shared" si="221"/>
        <v/>
      </c>
      <c r="I3525" s="2"/>
      <c r="J3525" s="3" t="str">
        <f t="shared" si="222"/>
        <v/>
      </c>
      <c r="K3525" s="2"/>
      <c r="L3525" s="2"/>
      <c r="M3525" s="3" t="str">
        <f t="shared" si="223"/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ref="E3528:E3591" si="224">IF(C3528=0,"",(D3528/C3528-1))</f>
        <v/>
      </c>
      <c r="F3528" s="2"/>
      <c r="G3528" s="2"/>
      <c r="H3528" s="3" t="str">
        <f t="shared" ref="H3528:H3591" si="225">IF(F3528=0,"",(G3528/F3528-1))</f>
        <v/>
      </c>
      <c r="I3528" s="2"/>
      <c r="J3528" s="3" t="str">
        <f t="shared" ref="J3528:J3591" si="226">IF(I3528=0,"",(G3528/I3528-1))</f>
        <v/>
      </c>
      <c r="K3528" s="2"/>
      <c r="L3528" s="2"/>
      <c r="M3528" s="3" t="str">
        <f t="shared" ref="M3528:M3591" si="227">IF(K3528=0,"",(L3528/K3528-1))</f>
        <v/>
      </c>
    </row>
    <row r="3529" spans="3:13" x14ac:dyDescent="0.2">
      <c r="C3529" s="2"/>
      <c r="D3529" s="2"/>
      <c r="E3529" s="3" t="str">
        <f t="shared" si="224"/>
        <v/>
      </c>
      <c r="F3529" s="2"/>
      <c r="G3529" s="2"/>
      <c r="H3529" s="3" t="str">
        <f t="shared" si="225"/>
        <v/>
      </c>
      <c r="I3529" s="2"/>
      <c r="J3529" s="3" t="str">
        <f t="shared" si="226"/>
        <v/>
      </c>
      <c r="K3529" s="2"/>
      <c r="L3529" s="2"/>
      <c r="M3529" s="3" t="str">
        <f t="shared" si="227"/>
        <v/>
      </c>
    </row>
    <row r="3530" spans="3:13" x14ac:dyDescent="0.2">
      <c r="C3530" s="2"/>
      <c r="D3530" s="2"/>
      <c r="E3530" s="3" t="str">
        <f t="shared" si="224"/>
        <v/>
      </c>
      <c r="F3530" s="2"/>
      <c r="G3530" s="2"/>
      <c r="H3530" s="3" t="str">
        <f t="shared" si="225"/>
        <v/>
      </c>
      <c r="I3530" s="2"/>
      <c r="J3530" s="3" t="str">
        <f t="shared" si="226"/>
        <v/>
      </c>
      <c r="K3530" s="2"/>
      <c r="L3530" s="2"/>
      <c r="M3530" s="3" t="str">
        <f t="shared" si="227"/>
        <v/>
      </c>
    </row>
    <row r="3531" spans="3:13" x14ac:dyDescent="0.2">
      <c r="C3531" s="2"/>
      <c r="D3531" s="2"/>
      <c r="E3531" s="3" t="str">
        <f t="shared" si="224"/>
        <v/>
      </c>
      <c r="F3531" s="2"/>
      <c r="G3531" s="2"/>
      <c r="H3531" s="3" t="str">
        <f t="shared" si="225"/>
        <v/>
      </c>
      <c r="I3531" s="2"/>
      <c r="J3531" s="3" t="str">
        <f t="shared" si="226"/>
        <v/>
      </c>
      <c r="K3531" s="2"/>
      <c r="L3531" s="2"/>
      <c r="M3531" s="3" t="str">
        <f t="shared" si="227"/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si="224"/>
        <v/>
      </c>
      <c r="F3589" s="2"/>
      <c r="G3589" s="2"/>
      <c r="H3589" s="3" t="str">
        <f t="shared" si="225"/>
        <v/>
      </c>
      <c r="I3589" s="2"/>
      <c r="J3589" s="3" t="str">
        <f t="shared" si="226"/>
        <v/>
      </c>
      <c r="K3589" s="2"/>
      <c r="L3589" s="2"/>
      <c r="M3589" s="3" t="str">
        <f t="shared" si="227"/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ref="E3592:E3655" si="228">IF(C3592=0,"",(D3592/C3592-1))</f>
        <v/>
      </c>
      <c r="F3592" s="2"/>
      <c r="G3592" s="2"/>
      <c r="H3592" s="3" t="str">
        <f t="shared" ref="H3592:H3655" si="229">IF(F3592=0,"",(G3592/F3592-1))</f>
        <v/>
      </c>
      <c r="I3592" s="2"/>
      <c r="J3592" s="3" t="str">
        <f t="shared" ref="J3592:J3655" si="230">IF(I3592=0,"",(G3592/I3592-1))</f>
        <v/>
      </c>
      <c r="K3592" s="2"/>
      <c r="L3592" s="2"/>
      <c r="M3592" s="3" t="str">
        <f t="shared" ref="M3592:M3655" si="231">IF(K3592=0,"",(L3592/K3592-1))</f>
        <v/>
      </c>
    </row>
    <row r="3593" spans="3:13" x14ac:dyDescent="0.2">
      <c r="C3593" s="2"/>
      <c r="D3593" s="2"/>
      <c r="E3593" s="3" t="str">
        <f t="shared" si="228"/>
        <v/>
      </c>
      <c r="F3593" s="2"/>
      <c r="G3593" s="2"/>
      <c r="H3593" s="3" t="str">
        <f t="shared" si="229"/>
        <v/>
      </c>
      <c r="I3593" s="2"/>
      <c r="J3593" s="3" t="str">
        <f t="shared" si="230"/>
        <v/>
      </c>
      <c r="K3593" s="2"/>
      <c r="L3593" s="2"/>
      <c r="M3593" s="3" t="str">
        <f t="shared" si="231"/>
        <v/>
      </c>
    </row>
    <row r="3594" spans="3:13" x14ac:dyDescent="0.2">
      <c r="C3594" s="2"/>
      <c r="D3594" s="2"/>
      <c r="E3594" s="3" t="str">
        <f t="shared" si="228"/>
        <v/>
      </c>
      <c r="F3594" s="2"/>
      <c r="G3594" s="2"/>
      <c r="H3594" s="3" t="str">
        <f t="shared" si="229"/>
        <v/>
      </c>
      <c r="I3594" s="2"/>
      <c r="J3594" s="3" t="str">
        <f t="shared" si="230"/>
        <v/>
      </c>
      <c r="K3594" s="2"/>
      <c r="L3594" s="2"/>
      <c r="M3594" s="3" t="str">
        <f t="shared" si="231"/>
        <v/>
      </c>
    </row>
    <row r="3595" spans="3:13" x14ac:dyDescent="0.2">
      <c r="C3595" s="2"/>
      <c r="D3595" s="2"/>
      <c r="E3595" s="3" t="str">
        <f t="shared" si="228"/>
        <v/>
      </c>
      <c r="F3595" s="2"/>
      <c r="G3595" s="2"/>
      <c r="H3595" s="3" t="str">
        <f t="shared" si="229"/>
        <v/>
      </c>
      <c r="I3595" s="2"/>
      <c r="J3595" s="3" t="str">
        <f t="shared" si="230"/>
        <v/>
      </c>
      <c r="K3595" s="2"/>
      <c r="L3595" s="2"/>
      <c r="M3595" s="3" t="str">
        <f t="shared" si="231"/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si="228"/>
        <v/>
      </c>
      <c r="F3653" s="2"/>
      <c r="G3653" s="2"/>
      <c r="H3653" s="3" t="str">
        <f t="shared" si="229"/>
        <v/>
      </c>
      <c r="I3653" s="2"/>
      <c r="J3653" s="3" t="str">
        <f t="shared" si="230"/>
        <v/>
      </c>
      <c r="K3653" s="2"/>
      <c r="L3653" s="2"/>
      <c r="M3653" s="3" t="str">
        <f t="shared" si="231"/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ref="E3656:E3719" si="232">IF(C3656=0,"",(D3656/C3656-1))</f>
        <v/>
      </c>
      <c r="F3656" s="2"/>
      <c r="G3656" s="2"/>
      <c r="H3656" s="3" t="str">
        <f t="shared" ref="H3656:H3719" si="233">IF(F3656=0,"",(G3656/F3656-1))</f>
        <v/>
      </c>
      <c r="I3656" s="2"/>
      <c r="J3656" s="3" t="str">
        <f t="shared" ref="J3656:J3719" si="234">IF(I3656=0,"",(G3656/I3656-1))</f>
        <v/>
      </c>
      <c r="K3656" s="2"/>
      <c r="L3656" s="2"/>
      <c r="M3656" s="3" t="str">
        <f t="shared" ref="M3656:M3719" si="235">IF(K3656=0,"",(L3656/K3656-1))</f>
        <v/>
      </c>
    </row>
    <row r="3657" spans="3:13" x14ac:dyDescent="0.2">
      <c r="C3657" s="2"/>
      <c r="D3657" s="2"/>
      <c r="E3657" s="3" t="str">
        <f t="shared" si="232"/>
        <v/>
      </c>
      <c r="F3657" s="2"/>
      <c r="G3657" s="2"/>
      <c r="H3657" s="3" t="str">
        <f t="shared" si="233"/>
        <v/>
      </c>
      <c r="I3657" s="2"/>
      <c r="J3657" s="3" t="str">
        <f t="shared" si="234"/>
        <v/>
      </c>
      <c r="K3657" s="2"/>
      <c r="L3657" s="2"/>
      <c r="M3657" s="3" t="str">
        <f t="shared" si="235"/>
        <v/>
      </c>
    </row>
    <row r="3658" spans="3:13" x14ac:dyDescent="0.2">
      <c r="C3658" s="2"/>
      <c r="D3658" s="2"/>
      <c r="E3658" s="3" t="str">
        <f t="shared" si="232"/>
        <v/>
      </c>
      <c r="F3658" s="2"/>
      <c r="G3658" s="2"/>
      <c r="H3658" s="3" t="str">
        <f t="shared" si="233"/>
        <v/>
      </c>
      <c r="I3658" s="2"/>
      <c r="J3658" s="3" t="str">
        <f t="shared" si="234"/>
        <v/>
      </c>
      <c r="K3658" s="2"/>
      <c r="L3658" s="2"/>
      <c r="M3658" s="3" t="str">
        <f t="shared" si="235"/>
        <v/>
      </c>
    </row>
    <row r="3659" spans="3:13" x14ac:dyDescent="0.2">
      <c r="C3659" s="2"/>
      <c r="D3659" s="2"/>
      <c r="E3659" s="3" t="str">
        <f t="shared" si="232"/>
        <v/>
      </c>
      <c r="F3659" s="2"/>
      <c r="G3659" s="2"/>
      <c r="H3659" s="3" t="str">
        <f t="shared" si="233"/>
        <v/>
      </c>
      <c r="I3659" s="2"/>
      <c r="J3659" s="3" t="str">
        <f t="shared" si="234"/>
        <v/>
      </c>
      <c r="K3659" s="2"/>
      <c r="L3659" s="2"/>
      <c r="M3659" s="3" t="str">
        <f t="shared" si="235"/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si="232"/>
        <v/>
      </c>
      <c r="F3717" s="2"/>
      <c r="G3717" s="2"/>
      <c r="H3717" s="3" t="str">
        <f t="shared" si="233"/>
        <v/>
      </c>
      <c r="I3717" s="2"/>
      <c r="J3717" s="3" t="str">
        <f t="shared" si="234"/>
        <v/>
      </c>
      <c r="K3717" s="2"/>
      <c r="L3717" s="2"/>
      <c r="M3717" s="3" t="str">
        <f t="shared" si="235"/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ref="E3720:E3783" si="236">IF(C3720=0,"",(D3720/C3720-1))</f>
        <v/>
      </c>
      <c r="F3720" s="2"/>
      <c r="G3720" s="2"/>
      <c r="H3720" s="3" t="str">
        <f t="shared" ref="H3720:H3783" si="237">IF(F3720=0,"",(G3720/F3720-1))</f>
        <v/>
      </c>
      <c r="I3720" s="2"/>
      <c r="J3720" s="3" t="str">
        <f t="shared" ref="J3720:J3783" si="238">IF(I3720=0,"",(G3720/I3720-1))</f>
        <v/>
      </c>
      <c r="K3720" s="2"/>
      <c r="L3720" s="2"/>
      <c r="M3720" s="3" t="str">
        <f t="shared" ref="M3720:M3783" si="239">IF(K3720=0,"",(L3720/K3720-1))</f>
        <v/>
      </c>
    </row>
    <row r="3721" spans="3:13" x14ac:dyDescent="0.2">
      <c r="C3721" s="2"/>
      <c r="D3721" s="2"/>
      <c r="E3721" s="3" t="str">
        <f t="shared" si="236"/>
        <v/>
      </c>
      <c r="F3721" s="2"/>
      <c r="G3721" s="2"/>
      <c r="H3721" s="3" t="str">
        <f t="shared" si="237"/>
        <v/>
      </c>
      <c r="I3721" s="2"/>
      <c r="J3721" s="3" t="str">
        <f t="shared" si="238"/>
        <v/>
      </c>
      <c r="K3721" s="2"/>
      <c r="L3721" s="2"/>
      <c r="M3721" s="3" t="str">
        <f t="shared" si="239"/>
        <v/>
      </c>
    </row>
    <row r="3722" spans="3:13" x14ac:dyDescent="0.2">
      <c r="C3722" s="2"/>
      <c r="D3722" s="2"/>
      <c r="E3722" s="3" t="str">
        <f t="shared" si="236"/>
        <v/>
      </c>
      <c r="F3722" s="2"/>
      <c r="G3722" s="2"/>
      <c r="H3722" s="3" t="str">
        <f t="shared" si="237"/>
        <v/>
      </c>
      <c r="I3722" s="2"/>
      <c r="J3722" s="3" t="str">
        <f t="shared" si="238"/>
        <v/>
      </c>
      <c r="K3722" s="2"/>
      <c r="L3722" s="2"/>
      <c r="M3722" s="3" t="str">
        <f t="shared" si="239"/>
        <v/>
      </c>
    </row>
    <row r="3723" spans="3:13" x14ac:dyDescent="0.2">
      <c r="C3723" s="2"/>
      <c r="D3723" s="2"/>
      <c r="E3723" s="3" t="str">
        <f t="shared" si="236"/>
        <v/>
      </c>
      <c r="F3723" s="2"/>
      <c r="G3723" s="2"/>
      <c r="H3723" s="3" t="str">
        <f t="shared" si="237"/>
        <v/>
      </c>
      <c r="I3723" s="2"/>
      <c r="J3723" s="3" t="str">
        <f t="shared" si="238"/>
        <v/>
      </c>
      <c r="K3723" s="2"/>
      <c r="L3723" s="2"/>
      <c r="M3723" s="3" t="str">
        <f t="shared" si="239"/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si="236"/>
        <v/>
      </c>
      <c r="F3781" s="2"/>
      <c r="G3781" s="2"/>
      <c r="H3781" s="3" t="str">
        <f t="shared" si="237"/>
        <v/>
      </c>
      <c r="I3781" s="2"/>
      <c r="J3781" s="3" t="str">
        <f t="shared" si="238"/>
        <v/>
      </c>
      <c r="K3781" s="2"/>
      <c r="L3781" s="2"/>
      <c r="M3781" s="3" t="str">
        <f t="shared" si="239"/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ref="E3784:E3847" si="240">IF(C3784=0,"",(D3784/C3784-1))</f>
        <v/>
      </c>
      <c r="F3784" s="2"/>
      <c r="G3784" s="2"/>
      <c r="H3784" s="3" t="str">
        <f t="shared" ref="H3784:H3847" si="241">IF(F3784=0,"",(G3784/F3784-1))</f>
        <v/>
      </c>
      <c r="I3784" s="2"/>
      <c r="J3784" s="3" t="str">
        <f t="shared" ref="J3784:J3847" si="242">IF(I3784=0,"",(G3784/I3784-1))</f>
        <v/>
      </c>
      <c r="K3784" s="2"/>
      <c r="L3784" s="2"/>
      <c r="M3784" s="3" t="str">
        <f t="shared" ref="M3784:M3847" si="243">IF(K3784=0,"",(L3784/K3784-1))</f>
        <v/>
      </c>
    </row>
    <row r="3785" spans="3:13" x14ac:dyDescent="0.2">
      <c r="C3785" s="2"/>
      <c r="D3785" s="2"/>
      <c r="E3785" s="3" t="str">
        <f t="shared" si="240"/>
        <v/>
      </c>
      <c r="F3785" s="2"/>
      <c r="G3785" s="2"/>
      <c r="H3785" s="3" t="str">
        <f t="shared" si="241"/>
        <v/>
      </c>
      <c r="I3785" s="2"/>
      <c r="J3785" s="3" t="str">
        <f t="shared" si="242"/>
        <v/>
      </c>
      <c r="K3785" s="2"/>
      <c r="L3785" s="2"/>
      <c r="M3785" s="3" t="str">
        <f t="shared" si="243"/>
        <v/>
      </c>
    </row>
    <row r="3786" spans="3:13" x14ac:dyDescent="0.2">
      <c r="C3786" s="2"/>
      <c r="D3786" s="2"/>
      <c r="E3786" s="3" t="str">
        <f t="shared" si="240"/>
        <v/>
      </c>
      <c r="F3786" s="2"/>
      <c r="G3786" s="2"/>
      <c r="H3786" s="3" t="str">
        <f t="shared" si="241"/>
        <v/>
      </c>
      <c r="I3786" s="2"/>
      <c r="J3786" s="3" t="str">
        <f t="shared" si="242"/>
        <v/>
      </c>
      <c r="K3786" s="2"/>
      <c r="L3786" s="2"/>
      <c r="M3786" s="3" t="str">
        <f t="shared" si="243"/>
        <v/>
      </c>
    </row>
    <row r="3787" spans="3:13" x14ac:dyDescent="0.2">
      <c r="C3787" s="2"/>
      <c r="D3787" s="2"/>
      <c r="E3787" s="3" t="str">
        <f t="shared" si="240"/>
        <v/>
      </c>
      <c r="F3787" s="2"/>
      <c r="G3787" s="2"/>
      <c r="H3787" s="3" t="str">
        <f t="shared" si="241"/>
        <v/>
      </c>
      <c r="I3787" s="2"/>
      <c r="J3787" s="3" t="str">
        <f t="shared" si="242"/>
        <v/>
      </c>
      <c r="K3787" s="2"/>
      <c r="L3787" s="2"/>
      <c r="M3787" s="3" t="str">
        <f t="shared" si="243"/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si="240"/>
        <v/>
      </c>
      <c r="F3845" s="2"/>
      <c r="G3845" s="2"/>
      <c r="H3845" s="3" t="str">
        <f t="shared" si="241"/>
        <v/>
      </c>
      <c r="I3845" s="2"/>
      <c r="J3845" s="3" t="str">
        <f t="shared" si="242"/>
        <v/>
      </c>
      <c r="K3845" s="2"/>
      <c r="L3845" s="2"/>
      <c r="M3845" s="3" t="str">
        <f t="shared" si="243"/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ref="E3848:E3911" si="244">IF(C3848=0,"",(D3848/C3848-1))</f>
        <v/>
      </c>
      <c r="F3848" s="2"/>
      <c r="G3848" s="2"/>
      <c r="H3848" s="3" t="str">
        <f t="shared" ref="H3848:H3911" si="245">IF(F3848=0,"",(G3848/F3848-1))</f>
        <v/>
      </c>
      <c r="I3848" s="2"/>
      <c r="J3848" s="3" t="str">
        <f t="shared" ref="J3848:J3911" si="246">IF(I3848=0,"",(G3848/I3848-1))</f>
        <v/>
      </c>
      <c r="K3848" s="2"/>
      <c r="L3848" s="2"/>
      <c r="M3848" s="3" t="str">
        <f t="shared" ref="M3848:M3911" si="247">IF(K3848=0,"",(L3848/K3848-1))</f>
        <v/>
      </c>
    </row>
    <row r="3849" spans="3:13" x14ac:dyDescent="0.2">
      <c r="C3849" s="2"/>
      <c r="D3849" s="2"/>
      <c r="E3849" s="3" t="str">
        <f t="shared" si="244"/>
        <v/>
      </c>
      <c r="F3849" s="2"/>
      <c r="G3849" s="2"/>
      <c r="H3849" s="3" t="str">
        <f t="shared" si="245"/>
        <v/>
      </c>
      <c r="I3849" s="2"/>
      <c r="J3849" s="3" t="str">
        <f t="shared" si="246"/>
        <v/>
      </c>
      <c r="K3849" s="2"/>
      <c r="L3849" s="2"/>
      <c r="M3849" s="3" t="str">
        <f t="shared" si="247"/>
        <v/>
      </c>
    </row>
    <row r="3850" spans="3:13" x14ac:dyDescent="0.2">
      <c r="C3850" s="2"/>
      <c r="D3850" s="2"/>
      <c r="E3850" s="3" t="str">
        <f t="shared" si="244"/>
        <v/>
      </c>
      <c r="F3850" s="2"/>
      <c r="G3850" s="2"/>
      <c r="H3850" s="3" t="str">
        <f t="shared" si="245"/>
        <v/>
      </c>
      <c r="I3850" s="2"/>
      <c r="J3850" s="3" t="str">
        <f t="shared" si="246"/>
        <v/>
      </c>
      <c r="K3850" s="2"/>
      <c r="L3850" s="2"/>
      <c r="M3850" s="3" t="str">
        <f t="shared" si="247"/>
        <v/>
      </c>
    </row>
    <row r="3851" spans="3:13" x14ac:dyDescent="0.2">
      <c r="C3851" s="2"/>
      <c r="D3851" s="2"/>
      <c r="E3851" s="3" t="str">
        <f t="shared" si="244"/>
        <v/>
      </c>
      <c r="F3851" s="2"/>
      <c r="G3851" s="2"/>
      <c r="H3851" s="3" t="str">
        <f t="shared" si="245"/>
        <v/>
      </c>
      <c r="I3851" s="2"/>
      <c r="J3851" s="3" t="str">
        <f t="shared" si="246"/>
        <v/>
      </c>
      <c r="K3851" s="2"/>
      <c r="L3851" s="2"/>
      <c r="M3851" s="3" t="str">
        <f t="shared" si="247"/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si="244"/>
        <v/>
      </c>
      <c r="F3909" s="2"/>
      <c r="G3909" s="2"/>
      <c r="H3909" s="3" t="str">
        <f t="shared" si="245"/>
        <v/>
      </c>
      <c r="I3909" s="2"/>
      <c r="J3909" s="3" t="str">
        <f t="shared" si="246"/>
        <v/>
      </c>
      <c r="K3909" s="2"/>
      <c r="L3909" s="2"/>
      <c r="M3909" s="3" t="str">
        <f t="shared" si="247"/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ref="E3912:E3975" si="248">IF(C3912=0,"",(D3912/C3912-1))</f>
        <v/>
      </c>
      <c r="F3912" s="2"/>
      <c r="G3912" s="2"/>
      <c r="H3912" s="3" t="str">
        <f t="shared" ref="H3912:H3975" si="249">IF(F3912=0,"",(G3912/F3912-1))</f>
        <v/>
      </c>
      <c r="I3912" s="2"/>
      <c r="J3912" s="3" t="str">
        <f t="shared" ref="J3912:J3975" si="250">IF(I3912=0,"",(G3912/I3912-1))</f>
        <v/>
      </c>
      <c r="K3912" s="2"/>
      <c r="L3912" s="2"/>
      <c r="M3912" s="3" t="str">
        <f t="shared" ref="M3912:M3975" si="251">IF(K3912=0,"",(L3912/K3912-1))</f>
        <v/>
      </c>
    </row>
    <row r="3913" spans="3:13" x14ac:dyDescent="0.2">
      <c r="C3913" s="2"/>
      <c r="D3913" s="2"/>
      <c r="E3913" s="3" t="str">
        <f t="shared" si="248"/>
        <v/>
      </c>
      <c r="F3913" s="2"/>
      <c r="G3913" s="2"/>
      <c r="H3913" s="3" t="str">
        <f t="shared" si="249"/>
        <v/>
      </c>
      <c r="I3913" s="2"/>
      <c r="J3913" s="3" t="str">
        <f t="shared" si="250"/>
        <v/>
      </c>
      <c r="K3913" s="2"/>
      <c r="L3913" s="2"/>
      <c r="M3913" s="3" t="str">
        <f t="shared" si="251"/>
        <v/>
      </c>
    </row>
    <row r="3914" spans="3:13" x14ac:dyDescent="0.2">
      <c r="C3914" s="2"/>
      <c r="D3914" s="2"/>
      <c r="E3914" s="3" t="str">
        <f t="shared" si="248"/>
        <v/>
      </c>
      <c r="F3914" s="2"/>
      <c r="G3914" s="2"/>
      <c r="H3914" s="3" t="str">
        <f t="shared" si="249"/>
        <v/>
      </c>
      <c r="I3914" s="2"/>
      <c r="J3914" s="3" t="str">
        <f t="shared" si="250"/>
        <v/>
      </c>
      <c r="K3914" s="2"/>
      <c r="L3914" s="2"/>
      <c r="M3914" s="3" t="str">
        <f t="shared" si="251"/>
        <v/>
      </c>
    </row>
    <row r="3915" spans="3:13" x14ac:dyDescent="0.2">
      <c r="C3915" s="2"/>
      <c r="D3915" s="2"/>
      <c r="E3915" s="3" t="str">
        <f t="shared" si="248"/>
        <v/>
      </c>
      <c r="F3915" s="2"/>
      <c r="G3915" s="2"/>
      <c r="H3915" s="3" t="str">
        <f t="shared" si="249"/>
        <v/>
      </c>
      <c r="I3915" s="2"/>
      <c r="J3915" s="3" t="str">
        <f t="shared" si="250"/>
        <v/>
      </c>
      <c r="K3915" s="2"/>
      <c r="L3915" s="2"/>
      <c r="M3915" s="3" t="str">
        <f t="shared" si="251"/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si="248"/>
        <v/>
      </c>
      <c r="F3973" s="2"/>
      <c r="G3973" s="2"/>
      <c r="H3973" s="3" t="str">
        <f t="shared" si="249"/>
        <v/>
      </c>
      <c r="I3973" s="2"/>
      <c r="J3973" s="3" t="str">
        <f t="shared" si="250"/>
        <v/>
      </c>
      <c r="K3973" s="2"/>
      <c r="L3973" s="2"/>
      <c r="M3973" s="3" t="str">
        <f t="shared" si="251"/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ref="E3976:E4039" si="252">IF(C3976=0,"",(D3976/C3976-1))</f>
        <v/>
      </c>
      <c r="F3976" s="2"/>
      <c r="G3976" s="2"/>
      <c r="H3976" s="3" t="str">
        <f t="shared" ref="H3976:H4039" si="253">IF(F3976=0,"",(G3976/F3976-1))</f>
        <v/>
      </c>
      <c r="I3976" s="2"/>
      <c r="J3976" s="3" t="str">
        <f t="shared" ref="J3976:J4039" si="254">IF(I3976=0,"",(G3976/I3976-1))</f>
        <v/>
      </c>
      <c r="K3976" s="2"/>
      <c r="L3976" s="2"/>
      <c r="M3976" s="3" t="str">
        <f t="shared" ref="M3976:M4039" si="255">IF(K3976=0,"",(L3976/K3976-1))</f>
        <v/>
      </c>
    </row>
    <row r="3977" spans="3:13" x14ac:dyDescent="0.2">
      <c r="C3977" s="2"/>
      <c r="D3977" s="2"/>
      <c r="E3977" s="3" t="str">
        <f t="shared" si="252"/>
        <v/>
      </c>
      <c r="F3977" s="2"/>
      <c r="G3977" s="2"/>
      <c r="H3977" s="3" t="str">
        <f t="shared" si="253"/>
        <v/>
      </c>
      <c r="I3977" s="2"/>
      <c r="J3977" s="3" t="str">
        <f t="shared" si="254"/>
        <v/>
      </c>
      <c r="K3977" s="2"/>
      <c r="L3977" s="2"/>
      <c r="M3977" s="3" t="str">
        <f t="shared" si="255"/>
        <v/>
      </c>
    </row>
    <row r="3978" spans="3:13" x14ac:dyDescent="0.2">
      <c r="C3978" s="2"/>
      <c r="D3978" s="2"/>
      <c r="E3978" s="3" t="str">
        <f t="shared" si="252"/>
        <v/>
      </c>
      <c r="F3978" s="2"/>
      <c r="G3978" s="2"/>
      <c r="H3978" s="3" t="str">
        <f t="shared" si="253"/>
        <v/>
      </c>
      <c r="I3978" s="2"/>
      <c r="J3978" s="3" t="str">
        <f t="shared" si="254"/>
        <v/>
      </c>
      <c r="K3978" s="2"/>
      <c r="L3978" s="2"/>
      <c r="M3978" s="3" t="str">
        <f t="shared" si="255"/>
        <v/>
      </c>
    </row>
    <row r="3979" spans="3:13" x14ac:dyDescent="0.2">
      <c r="C3979" s="2"/>
      <c r="D3979" s="2"/>
      <c r="E3979" s="3" t="str">
        <f t="shared" si="252"/>
        <v/>
      </c>
      <c r="F3979" s="2"/>
      <c r="G3979" s="2"/>
      <c r="H3979" s="3" t="str">
        <f t="shared" si="253"/>
        <v/>
      </c>
      <c r="I3979" s="2"/>
      <c r="J3979" s="3" t="str">
        <f t="shared" si="254"/>
        <v/>
      </c>
      <c r="K3979" s="2"/>
      <c r="L3979" s="2"/>
      <c r="M3979" s="3" t="str">
        <f t="shared" si="255"/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si="252"/>
        <v/>
      </c>
      <c r="F4037" s="2"/>
      <c r="G4037" s="2"/>
      <c r="H4037" s="3" t="str">
        <f t="shared" si="253"/>
        <v/>
      </c>
      <c r="I4037" s="2"/>
      <c r="J4037" s="3" t="str">
        <f t="shared" si="254"/>
        <v/>
      </c>
      <c r="K4037" s="2"/>
      <c r="L4037" s="2"/>
      <c r="M4037" s="3" t="str">
        <f t="shared" si="255"/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ref="E4040:E4103" si="256">IF(C4040=0,"",(D4040/C4040-1))</f>
        <v/>
      </c>
      <c r="F4040" s="2"/>
      <c r="G4040" s="2"/>
      <c r="H4040" s="3" t="str">
        <f t="shared" ref="H4040:H4103" si="257">IF(F4040=0,"",(G4040/F4040-1))</f>
        <v/>
      </c>
      <c r="I4040" s="2"/>
      <c r="J4040" s="3" t="str">
        <f t="shared" ref="J4040:J4103" si="258">IF(I4040=0,"",(G4040/I4040-1))</f>
        <v/>
      </c>
      <c r="K4040" s="2"/>
      <c r="L4040" s="2"/>
      <c r="M4040" s="3" t="str">
        <f t="shared" ref="M4040:M4103" si="259">IF(K4040=0,"",(L4040/K4040-1))</f>
        <v/>
      </c>
    </row>
    <row r="4041" spans="3:13" x14ac:dyDescent="0.2">
      <c r="C4041" s="2"/>
      <c r="D4041" s="2"/>
      <c r="E4041" s="3" t="str">
        <f t="shared" si="256"/>
        <v/>
      </c>
      <c r="F4041" s="2"/>
      <c r="G4041" s="2"/>
      <c r="H4041" s="3" t="str">
        <f t="shared" si="257"/>
        <v/>
      </c>
      <c r="I4041" s="2"/>
      <c r="J4041" s="3" t="str">
        <f t="shared" si="258"/>
        <v/>
      </c>
      <c r="K4041" s="2"/>
      <c r="L4041" s="2"/>
      <c r="M4041" s="3" t="str">
        <f t="shared" si="259"/>
        <v/>
      </c>
    </row>
    <row r="4042" spans="3:13" x14ac:dyDescent="0.2">
      <c r="C4042" s="2"/>
      <c r="D4042" s="2"/>
      <c r="E4042" s="3" t="str">
        <f t="shared" si="256"/>
        <v/>
      </c>
      <c r="F4042" s="2"/>
      <c r="G4042" s="2"/>
      <c r="H4042" s="3" t="str">
        <f t="shared" si="257"/>
        <v/>
      </c>
      <c r="I4042" s="2"/>
      <c r="J4042" s="3" t="str">
        <f t="shared" si="258"/>
        <v/>
      </c>
      <c r="K4042" s="2"/>
      <c r="L4042" s="2"/>
      <c r="M4042" s="3" t="str">
        <f t="shared" si="259"/>
        <v/>
      </c>
    </row>
    <row r="4043" spans="3:13" x14ac:dyDescent="0.2">
      <c r="C4043" s="2"/>
      <c r="D4043" s="2"/>
      <c r="E4043" s="3" t="str">
        <f t="shared" si="256"/>
        <v/>
      </c>
      <c r="F4043" s="2"/>
      <c r="G4043" s="2"/>
      <c r="H4043" s="3" t="str">
        <f t="shared" si="257"/>
        <v/>
      </c>
      <c r="I4043" s="2"/>
      <c r="J4043" s="3" t="str">
        <f t="shared" si="258"/>
        <v/>
      </c>
      <c r="K4043" s="2"/>
      <c r="L4043" s="2"/>
      <c r="M4043" s="3" t="str">
        <f t="shared" si="259"/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si="256"/>
        <v/>
      </c>
      <c r="F4101" s="2"/>
      <c r="G4101" s="2"/>
      <c r="H4101" s="3" t="str">
        <f t="shared" si="257"/>
        <v/>
      </c>
      <c r="I4101" s="2"/>
      <c r="J4101" s="3" t="str">
        <f t="shared" si="258"/>
        <v/>
      </c>
      <c r="K4101" s="2"/>
      <c r="L4101" s="2"/>
      <c r="M4101" s="3" t="str">
        <f t="shared" si="259"/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ref="E4104:E4167" si="260">IF(C4104=0,"",(D4104/C4104-1))</f>
        <v/>
      </c>
      <c r="F4104" s="2"/>
      <c r="G4104" s="2"/>
      <c r="H4104" s="3" t="str">
        <f t="shared" ref="H4104:H4167" si="261">IF(F4104=0,"",(G4104/F4104-1))</f>
        <v/>
      </c>
      <c r="I4104" s="2"/>
      <c r="J4104" s="3" t="str">
        <f t="shared" ref="J4104:J4167" si="262">IF(I4104=0,"",(G4104/I4104-1))</f>
        <v/>
      </c>
      <c r="K4104" s="2"/>
      <c r="L4104" s="2"/>
      <c r="M4104" s="3" t="str">
        <f t="shared" ref="M4104:M4167" si="263">IF(K4104=0,"",(L4104/K4104-1))</f>
        <v/>
      </c>
    </row>
    <row r="4105" spans="3:13" x14ac:dyDescent="0.2">
      <c r="C4105" s="2"/>
      <c r="D4105" s="2"/>
      <c r="E4105" s="3" t="str">
        <f t="shared" si="260"/>
        <v/>
      </c>
      <c r="F4105" s="2"/>
      <c r="G4105" s="2"/>
      <c r="H4105" s="3" t="str">
        <f t="shared" si="261"/>
        <v/>
      </c>
      <c r="I4105" s="2"/>
      <c r="J4105" s="3" t="str">
        <f t="shared" si="262"/>
        <v/>
      </c>
      <c r="K4105" s="2"/>
      <c r="L4105" s="2"/>
      <c r="M4105" s="3" t="str">
        <f t="shared" si="263"/>
        <v/>
      </c>
    </row>
    <row r="4106" spans="3:13" x14ac:dyDescent="0.2">
      <c r="C4106" s="2"/>
      <c r="D4106" s="2"/>
      <c r="E4106" s="3" t="str">
        <f t="shared" si="260"/>
        <v/>
      </c>
      <c r="F4106" s="2"/>
      <c r="G4106" s="2"/>
      <c r="H4106" s="3" t="str">
        <f t="shared" si="261"/>
        <v/>
      </c>
      <c r="I4106" s="2"/>
      <c r="J4106" s="3" t="str">
        <f t="shared" si="262"/>
        <v/>
      </c>
      <c r="K4106" s="2"/>
      <c r="L4106" s="2"/>
      <c r="M4106" s="3" t="str">
        <f t="shared" si="263"/>
        <v/>
      </c>
    </row>
    <row r="4107" spans="3:13" x14ac:dyDescent="0.2">
      <c r="C4107" s="2"/>
      <c r="D4107" s="2"/>
      <c r="E4107" s="3" t="str">
        <f t="shared" si="260"/>
        <v/>
      </c>
      <c r="F4107" s="2"/>
      <c r="G4107" s="2"/>
      <c r="H4107" s="3" t="str">
        <f t="shared" si="261"/>
        <v/>
      </c>
      <c r="I4107" s="2"/>
      <c r="J4107" s="3" t="str">
        <f t="shared" si="262"/>
        <v/>
      </c>
      <c r="K4107" s="2"/>
      <c r="L4107" s="2"/>
      <c r="M4107" s="3" t="str">
        <f t="shared" si="263"/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si="260"/>
        <v/>
      </c>
      <c r="F4165" s="2"/>
      <c r="G4165" s="2"/>
      <c r="H4165" s="3" t="str">
        <f t="shared" si="261"/>
        <v/>
      </c>
      <c r="I4165" s="2"/>
      <c r="J4165" s="3" t="str">
        <f t="shared" si="262"/>
        <v/>
      </c>
      <c r="K4165" s="2"/>
      <c r="L4165" s="2"/>
      <c r="M4165" s="3" t="str">
        <f t="shared" si="263"/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ref="E4168:E4231" si="264">IF(C4168=0,"",(D4168/C4168-1))</f>
        <v/>
      </c>
      <c r="F4168" s="2"/>
      <c r="G4168" s="2"/>
      <c r="H4168" s="3" t="str">
        <f t="shared" ref="H4168:H4231" si="265">IF(F4168=0,"",(G4168/F4168-1))</f>
        <v/>
      </c>
      <c r="I4168" s="2"/>
      <c r="J4168" s="3" t="str">
        <f t="shared" ref="J4168:J4231" si="266">IF(I4168=0,"",(G4168/I4168-1))</f>
        <v/>
      </c>
      <c r="K4168" s="2"/>
      <c r="L4168" s="2"/>
      <c r="M4168" s="3" t="str">
        <f t="shared" ref="M4168:M4231" si="267">IF(K4168=0,"",(L4168/K4168-1))</f>
        <v/>
      </c>
    </row>
    <row r="4169" spans="3:13" x14ac:dyDescent="0.2">
      <c r="C4169" s="2"/>
      <c r="D4169" s="2"/>
      <c r="E4169" s="3" t="str">
        <f t="shared" si="264"/>
        <v/>
      </c>
      <c r="F4169" s="2"/>
      <c r="G4169" s="2"/>
      <c r="H4169" s="3" t="str">
        <f t="shared" si="265"/>
        <v/>
      </c>
      <c r="I4169" s="2"/>
      <c r="J4169" s="3" t="str">
        <f t="shared" si="266"/>
        <v/>
      </c>
      <c r="K4169" s="2"/>
      <c r="L4169" s="2"/>
      <c r="M4169" s="3" t="str">
        <f t="shared" si="267"/>
        <v/>
      </c>
    </row>
    <row r="4170" spans="3:13" x14ac:dyDescent="0.2">
      <c r="C4170" s="2"/>
      <c r="D4170" s="2"/>
      <c r="E4170" s="3" t="str">
        <f t="shared" si="264"/>
        <v/>
      </c>
      <c r="F4170" s="2"/>
      <c r="G4170" s="2"/>
      <c r="H4170" s="3" t="str">
        <f t="shared" si="265"/>
        <v/>
      </c>
      <c r="I4170" s="2"/>
      <c r="J4170" s="3" t="str">
        <f t="shared" si="266"/>
        <v/>
      </c>
      <c r="K4170" s="2"/>
      <c r="L4170" s="2"/>
      <c r="M4170" s="3" t="str">
        <f t="shared" si="267"/>
        <v/>
      </c>
    </row>
    <row r="4171" spans="3:13" x14ac:dyDescent="0.2">
      <c r="C4171" s="2"/>
      <c r="D4171" s="2"/>
      <c r="E4171" s="3" t="str">
        <f t="shared" si="264"/>
        <v/>
      </c>
      <c r="F4171" s="2"/>
      <c r="G4171" s="2"/>
      <c r="H4171" s="3" t="str">
        <f t="shared" si="265"/>
        <v/>
      </c>
      <c r="I4171" s="2"/>
      <c r="J4171" s="3" t="str">
        <f t="shared" si="266"/>
        <v/>
      </c>
      <c r="K4171" s="2"/>
      <c r="L4171" s="2"/>
      <c r="M4171" s="3" t="str">
        <f t="shared" si="267"/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si="264"/>
        <v/>
      </c>
      <c r="F4229" s="2"/>
      <c r="G4229" s="2"/>
      <c r="H4229" s="3" t="str">
        <f t="shared" si="265"/>
        <v/>
      </c>
      <c r="I4229" s="2"/>
      <c r="J4229" s="3" t="str">
        <f t="shared" si="266"/>
        <v/>
      </c>
      <c r="K4229" s="2"/>
      <c r="L4229" s="2"/>
      <c r="M4229" s="3" t="str">
        <f t="shared" si="267"/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ref="E4232:E4295" si="268">IF(C4232=0,"",(D4232/C4232-1))</f>
        <v/>
      </c>
      <c r="F4232" s="2"/>
      <c r="G4232" s="2"/>
      <c r="H4232" s="3" t="str">
        <f t="shared" ref="H4232:H4295" si="269">IF(F4232=0,"",(G4232/F4232-1))</f>
        <v/>
      </c>
      <c r="I4232" s="2"/>
      <c r="J4232" s="3" t="str">
        <f t="shared" ref="J4232:J4295" si="270">IF(I4232=0,"",(G4232/I4232-1))</f>
        <v/>
      </c>
      <c r="K4232" s="2"/>
      <c r="L4232" s="2"/>
      <c r="M4232" s="3" t="str">
        <f t="shared" ref="M4232:M4295" si="271">IF(K4232=0,"",(L4232/K4232-1))</f>
        <v/>
      </c>
    </row>
    <row r="4233" spans="3:13" x14ac:dyDescent="0.2">
      <c r="C4233" s="2"/>
      <c r="D4233" s="2"/>
      <c r="E4233" s="3" t="str">
        <f t="shared" si="268"/>
        <v/>
      </c>
      <c r="F4233" s="2"/>
      <c r="G4233" s="2"/>
      <c r="H4233" s="3" t="str">
        <f t="shared" si="269"/>
        <v/>
      </c>
      <c r="I4233" s="2"/>
      <c r="J4233" s="3" t="str">
        <f t="shared" si="270"/>
        <v/>
      </c>
      <c r="K4233" s="2"/>
      <c r="L4233" s="2"/>
      <c r="M4233" s="3" t="str">
        <f t="shared" si="271"/>
        <v/>
      </c>
    </row>
    <row r="4234" spans="3:13" x14ac:dyDescent="0.2">
      <c r="C4234" s="2"/>
      <c r="D4234" s="2"/>
      <c r="E4234" s="3" t="str">
        <f t="shared" si="268"/>
        <v/>
      </c>
      <c r="F4234" s="2"/>
      <c r="G4234" s="2"/>
      <c r="H4234" s="3" t="str">
        <f t="shared" si="269"/>
        <v/>
      </c>
      <c r="I4234" s="2"/>
      <c r="J4234" s="3" t="str">
        <f t="shared" si="270"/>
        <v/>
      </c>
      <c r="K4234" s="2"/>
      <c r="L4234" s="2"/>
      <c r="M4234" s="3" t="str">
        <f t="shared" si="271"/>
        <v/>
      </c>
    </row>
    <row r="4235" spans="3:13" x14ac:dyDescent="0.2">
      <c r="C4235" s="2"/>
      <c r="D4235" s="2"/>
      <c r="E4235" s="3" t="str">
        <f t="shared" si="268"/>
        <v/>
      </c>
      <c r="F4235" s="2"/>
      <c r="G4235" s="2"/>
      <c r="H4235" s="3" t="str">
        <f t="shared" si="269"/>
        <v/>
      </c>
      <c r="I4235" s="2"/>
      <c r="J4235" s="3" t="str">
        <f t="shared" si="270"/>
        <v/>
      </c>
      <c r="K4235" s="2"/>
      <c r="L4235" s="2"/>
      <c r="M4235" s="3" t="str">
        <f t="shared" si="271"/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si="268"/>
        <v/>
      </c>
      <c r="F4293" s="2"/>
      <c r="G4293" s="2"/>
      <c r="H4293" s="3" t="str">
        <f t="shared" si="269"/>
        <v/>
      </c>
      <c r="I4293" s="2"/>
      <c r="J4293" s="3" t="str">
        <f t="shared" si="270"/>
        <v/>
      </c>
      <c r="K4293" s="2"/>
      <c r="L4293" s="2"/>
      <c r="M4293" s="3" t="str">
        <f t="shared" si="271"/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ref="E4296:E4359" si="272">IF(C4296=0,"",(D4296/C4296-1))</f>
        <v/>
      </c>
      <c r="F4296" s="2"/>
      <c r="G4296" s="2"/>
      <c r="H4296" s="3" t="str">
        <f t="shared" ref="H4296:H4359" si="273">IF(F4296=0,"",(G4296/F4296-1))</f>
        <v/>
      </c>
      <c r="I4296" s="2"/>
      <c r="J4296" s="3" t="str">
        <f t="shared" ref="J4296:J4359" si="274">IF(I4296=0,"",(G4296/I4296-1))</f>
        <v/>
      </c>
      <c r="K4296" s="2"/>
      <c r="L4296" s="2"/>
      <c r="M4296" s="3" t="str">
        <f t="shared" ref="M4296:M4359" si="275">IF(K4296=0,"",(L4296/K4296-1))</f>
        <v/>
      </c>
    </row>
    <row r="4297" spans="3:13" x14ac:dyDescent="0.2">
      <c r="C4297" s="2"/>
      <c r="D4297" s="2"/>
      <c r="E4297" s="3" t="str">
        <f t="shared" si="272"/>
        <v/>
      </c>
      <c r="F4297" s="2"/>
      <c r="G4297" s="2"/>
      <c r="H4297" s="3" t="str">
        <f t="shared" si="273"/>
        <v/>
      </c>
      <c r="I4297" s="2"/>
      <c r="J4297" s="3" t="str">
        <f t="shared" si="274"/>
        <v/>
      </c>
      <c r="K4297" s="2"/>
      <c r="L4297" s="2"/>
      <c r="M4297" s="3" t="str">
        <f t="shared" si="275"/>
        <v/>
      </c>
    </row>
    <row r="4298" spans="3:13" x14ac:dyDescent="0.2">
      <c r="C4298" s="2"/>
      <c r="D4298" s="2"/>
      <c r="E4298" s="3" t="str">
        <f t="shared" si="272"/>
        <v/>
      </c>
      <c r="F4298" s="2"/>
      <c r="G4298" s="2"/>
      <c r="H4298" s="3" t="str">
        <f t="shared" si="273"/>
        <v/>
      </c>
      <c r="I4298" s="2"/>
      <c r="J4298" s="3" t="str">
        <f t="shared" si="274"/>
        <v/>
      </c>
      <c r="K4298" s="2"/>
      <c r="L4298" s="2"/>
      <c r="M4298" s="3" t="str">
        <f t="shared" si="275"/>
        <v/>
      </c>
    </row>
    <row r="4299" spans="3:13" x14ac:dyDescent="0.2">
      <c r="C4299" s="2"/>
      <c r="D4299" s="2"/>
      <c r="E4299" s="3" t="str">
        <f t="shared" si="272"/>
        <v/>
      </c>
      <c r="F4299" s="2"/>
      <c r="G4299" s="2"/>
      <c r="H4299" s="3" t="str">
        <f t="shared" si="273"/>
        <v/>
      </c>
      <c r="I4299" s="2"/>
      <c r="J4299" s="3" t="str">
        <f t="shared" si="274"/>
        <v/>
      </c>
      <c r="K4299" s="2"/>
      <c r="L4299" s="2"/>
      <c r="M4299" s="3" t="str">
        <f t="shared" si="275"/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si="272"/>
        <v/>
      </c>
      <c r="F4357" s="2"/>
      <c r="G4357" s="2"/>
      <c r="H4357" s="3" t="str">
        <f t="shared" si="273"/>
        <v/>
      </c>
      <c r="I4357" s="2"/>
      <c r="J4357" s="3" t="str">
        <f t="shared" si="274"/>
        <v/>
      </c>
      <c r="K4357" s="2"/>
      <c r="L4357" s="2"/>
      <c r="M4357" s="3" t="str">
        <f t="shared" si="275"/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ref="E4360:E4423" si="276">IF(C4360=0,"",(D4360/C4360-1))</f>
        <v/>
      </c>
      <c r="F4360" s="2"/>
      <c r="G4360" s="2"/>
      <c r="H4360" s="3" t="str">
        <f t="shared" ref="H4360:H4423" si="277">IF(F4360=0,"",(G4360/F4360-1))</f>
        <v/>
      </c>
      <c r="I4360" s="2"/>
      <c r="J4360" s="3" t="str">
        <f t="shared" ref="J4360:J4423" si="278">IF(I4360=0,"",(G4360/I4360-1))</f>
        <v/>
      </c>
      <c r="K4360" s="2"/>
      <c r="L4360" s="2"/>
      <c r="M4360" s="3" t="str">
        <f t="shared" ref="M4360:M4423" si="279">IF(K4360=0,"",(L4360/K4360-1))</f>
        <v/>
      </c>
    </row>
    <row r="4361" spans="3:13" x14ac:dyDescent="0.2">
      <c r="C4361" s="2"/>
      <c r="D4361" s="2"/>
      <c r="E4361" s="3" t="str">
        <f t="shared" si="276"/>
        <v/>
      </c>
      <c r="F4361" s="2"/>
      <c r="G4361" s="2"/>
      <c r="H4361" s="3" t="str">
        <f t="shared" si="277"/>
        <v/>
      </c>
      <c r="I4361" s="2"/>
      <c r="J4361" s="3" t="str">
        <f t="shared" si="278"/>
        <v/>
      </c>
      <c r="K4361" s="2"/>
      <c r="L4361" s="2"/>
      <c r="M4361" s="3" t="str">
        <f t="shared" si="279"/>
        <v/>
      </c>
    </row>
    <row r="4362" spans="3:13" x14ac:dyDescent="0.2">
      <c r="C4362" s="2"/>
      <c r="D4362" s="2"/>
      <c r="E4362" s="3" t="str">
        <f t="shared" si="276"/>
        <v/>
      </c>
      <c r="F4362" s="2"/>
      <c r="G4362" s="2"/>
      <c r="H4362" s="3" t="str">
        <f t="shared" si="277"/>
        <v/>
      </c>
      <c r="I4362" s="2"/>
      <c r="J4362" s="3" t="str">
        <f t="shared" si="278"/>
        <v/>
      </c>
      <c r="K4362" s="2"/>
      <c r="L4362" s="2"/>
      <c r="M4362" s="3" t="str">
        <f t="shared" si="279"/>
        <v/>
      </c>
    </row>
    <row r="4363" spans="3:13" x14ac:dyDescent="0.2">
      <c r="C4363" s="2"/>
      <c r="D4363" s="2"/>
      <c r="E4363" s="3" t="str">
        <f t="shared" si="276"/>
        <v/>
      </c>
      <c r="F4363" s="2"/>
      <c r="G4363" s="2"/>
      <c r="H4363" s="3" t="str">
        <f t="shared" si="277"/>
        <v/>
      </c>
      <c r="I4363" s="2"/>
      <c r="J4363" s="3" t="str">
        <f t="shared" si="278"/>
        <v/>
      </c>
      <c r="K4363" s="2"/>
      <c r="L4363" s="2"/>
      <c r="M4363" s="3" t="str">
        <f t="shared" si="279"/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si="276"/>
        <v/>
      </c>
      <c r="F4421" s="2"/>
      <c r="G4421" s="2"/>
      <c r="H4421" s="3" t="str">
        <f t="shared" si="277"/>
        <v/>
      </c>
      <c r="I4421" s="2"/>
      <c r="J4421" s="3" t="str">
        <f t="shared" si="278"/>
        <v/>
      </c>
      <c r="K4421" s="2"/>
      <c r="L4421" s="2"/>
      <c r="M4421" s="3" t="str">
        <f t="shared" si="279"/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ref="E4424:E4487" si="280">IF(C4424=0,"",(D4424/C4424-1))</f>
        <v/>
      </c>
      <c r="F4424" s="2"/>
      <c r="G4424" s="2"/>
      <c r="H4424" s="3" t="str">
        <f t="shared" ref="H4424:H4487" si="281">IF(F4424=0,"",(G4424/F4424-1))</f>
        <v/>
      </c>
      <c r="I4424" s="2"/>
      <c r="J4424" s="3" t="str">
        <f t="shared" ref="J4424:J4487" si="282">IF(I4424=0,"",(G4424/I4424-1))</f>
        <v/>
      </c>
      <c r="K4424" s="2"/>
      <c r="L4424" s="2"/>
      <c r="M4424" s="3" t="str">
        <f t="shared" ref="M4424:M4487" si="283">IF(K4424=0,"",(L4424/K4424-1))</f>
        <v/>
      </c>
    </row>
    <row r="4425" spans="3:13" x14ac:dyDescent="0.2">
      <c r="C4425" s="2"/>
      <c r="D4425" s="2"/>
      <c r="E4425" s="3" t="str">
        <f t="shared" si="280"/>
        <v/>
      </c>
      <c r="F4425" s="2"/>
      <c r="G4425" s="2"/>
      <c r="H4425" s="3" t="str">
        <f t="shared" si="281"/>
        <v/>
      </c>
      <c r="I4425" s="2"/>
      <c r="J4425" s="3" t="str">
        <f t="shared" si="282"/>
        <v/>
      </c>
      <c r="K4425" s="2"/>
      <c r="L4425" s="2"/>
      <c r="M4425" s="3" t="str">
        <f t="shared" si="283"/>
        <v/>
      </c>
    </row>
    <row r="4426" spans="3:13" x14ac:dyDescent="0.2">
      <c r="C4426" s="2"/>
      <c r="D4426" s="2"/>
      <c r="E4426" s="3" t="str">
        <f t="shared" si="280"/>
        <v/>
      </c>
      <c r="F4426" s="2"/>
      <c r="G4426" s="2"/>
      <c r="H4426" s="3" t="str">
        <f t="shared" si="281"/>
        <v/>
      </c>
      <c r="I4426" s="2"/>
      <c r="J4426" s="3" t="str">
        <f t="shared" si="282"/>
        <v/>
      </c>
      <c r="K4426" s="2"/>
      <c r="L4426" s="2"/>
      <c r="M4426" s="3" t="str">
        <f t="shared" si="283"/>
        <v/>
      </c>
    </row>
    <row r="4427" spans="3:13" x14ac:dyDescent="0.2">
      <c r="C4427" s="2"/>
      <c r="D4427" s="2"/>
      <c r="E4427" s="3" t="str">
        <f t="shared" si="280"/>
        <v/>
      </c>
      <c r="F4427" s="2"/>
      <c r="G4427" s="2"/>
      <c r="H4427" s="3" t="str">
        <f t="shared" si="281"/>
        <v/>
      </c>
      <c r="I4427" s="2"/>
      <c r="J4427" s="3" t="str">
        <f t="shared" si="282"/>
        <v/>
      </c>
      <c r="K4427" s="2"/>
      <c r="L4427" s="2"/>
      <c r="M4427" s="3" t="str">
        <f t="shared" si="283"/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si="280"/>
        <v/>
      </c>
      <c r="F4485" s="2"/>
      <c r="G4485" s="2"/>
      <c r="H4485" s="3" t="str">
        <f t="shared" si="281"/>
        <v/>
      </c>
      <c r="I4485" s="2"/>
      <c r="J4485" s="3" t="str">
        <f t="shared" si="282"/>
        <v/>
      </c>
      <c r="K4485" s="2"/>
      <c r="L4485" s="2"/>
      <c r="M4485" s="3" t="str">
        <f t="shared" si="283"/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ref="E4488:E4551" si="284">IF(C4488=0,"",(D4488/C4488-1))</f>
        <v/>
      </c>
      <c r="F4488" s="2"/>
      <c r="G4488" s="2"/>
      <c r="H4488" s="3" t="str">
        <f t="shared" ref="H4488:H4551" si="285">IF(F4488=0,"",(G4488/F4488-1))</f>
        <v/>
      </c>
      <c r="I4488" s="2"/>
      <c r="J4488" s="3" t="str">
        <f t="shared" ref="J4488:J4551" si="286">IF(I4488=0,"",(G4488/I4488-1))</f>
        <v/>
      </c>
      <c r="K4488" s="2"/>
      <c r="L4488" s="2"/>
      <c r="M4488" s="3" t="str">
        <f t="shared" ref="M4488:M4551" si="287">IF(K4488=0,"",(L4488/K4488-1))</f>
        <v/>
      </c>
    </row>
    <row r="4489" spans="3:13" x14ac:dyDescent="0.2">
      <c r="C4489" s="2"/>
      <c r="D4489" s="2"/>
      <c r="E4489" s="3" t="str">
        <f t="shared" si="284"/>
        <v/>
      </c>
      <c r="F4489" s="2"/>
      <c r="G4489" s="2"/>
      <c r="H4489" s="3" t="str">
        <f t="shared" si="285"/>
        <v/>
      </c>
      <c r="I4489" s="2"/>
      <c r="J4489" s="3" t="str">
        <f t="shared" si="286"/>
        <v/>
      </c>
      <c r="K4489" s="2"/>
      <c r="L4489" s="2"/>
      <c r="M4489" s="3" t="str">
        <f t="shared" si="287"/>
        <v/>
      </c>
    </row>
    <row r="4490" spans="3:13" x14ac:dyDescent="0.2">
      <c r="C4490" s="2"/>
      <c r="D4490" s="2"/>
      <c r="E4490" s="3" t="str">
        <f t="shared" si="284"/>
        <v/>
      </c>
      <c r="F4490" s="2"/>
      <c r="G4490" s="2"/>
      <c r="H4490" s="3" t="str">
        <f t="shared" si="285"/>
        <v/>
      </c>
      <c r="I4490" s="2"/>
      <c r="J4490" s="3" t="str">
        <f t="shared" si="286"/>
        <v/>
      </c>
      <c r="K4490" s="2"/>
      <c r="L4490" s="2"/>
      <c r="M4490" s="3" t="str">
        <f t="shared" si="287"/>
        <v/>
      </c>
    </row>
    <row r="4491" spans="3:13" x14ac:dyDescent="0.2">
      <c r="C4491" s="2"/>
      <c r="D4491" s="2"/>
      <c r="E4491" s="3" t="str">
        <f t="shared" si="284"/>
        <v/>
      </c>
      <c r="F4491" s="2"/>
      <c r="G4491" s="2"/>
      <c r="H4491" s="3" t="str">
        <f t="shared" si="285"/>
        <v/>
      </c>
      <c r="I4491" s="2"/>
      <c r="J4491" s="3" t="str">
        <f t="shared" si="286"/>
        <v/>
      </c>
      <c r="K4491" s="2"/>
      <c r="L4491" s="2"/>
      <c r="M4491" s="3" t="str">
        <f t="shared" si="287"/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si="284"/>
        <v/>
      </c>
      <c r="F4549" s="2"/>
      <c r="G4549" s="2"/>
      <c r="H4549" s="3" t="str">
        <f t="shared" si="285"/>
        <v/>
      </c>
      <c r="I4549" s="2"/>
      <c r="J4549" s="3" t="str">
        <f t="shared" si="286"/>
        <v/>
      </c>
      <c r="K4549" s="2"/>
      <c r="L4549" s="2"/>
      <c r="M4549" s="3" t="str">
        <f t="shared" si="287"/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ref="E4552:E4615" si="288">IF(C4552=0,"",(D4552/C4552-1))</f>
        <v/>
      </c>
      <c r="F4552" s="2"/>
      <c r="G4552" s="2"/>
      <c r="H4552" s="3" t="str">
        <f t="shared" ref="H4552:H4615" si="289">IF(F4552=0,"",(G4552/F4552-1))</f>
        <v/>
      </c>
      <c r="I4552" s="2"/>
      <c r="J4552" s="3" t="str">
        <f t="shared" ref="J4552:J4615" si="290">IF(I4552=0,"",(G4552/I4552-1))</f>
        <v/>
      </c>
      <c r="K4552" s="2"/>
      <c r="L4552" s="2"/>
      <c r="M4552" s="3" t="str">
        <f t="shared" ref="M4552:M4615" si="291">IF(K4552=0,"",(L4552/K4552-1))</f>
        <v/>
      </c>
    </row>
    <row r="4553" spans="3:13" x14ac:dyDescent="0.2">
      <c r="C4553" s="2"/>
      <c r="D4553" s="2"/>
      <c r="E4553" s="3" t="str">
        <f t="shared" si="288"/>
        <v/>
      </c>
      <c r="F4553" s="2"/>
      <c r="G4553" s="2"/>
      <c r="H4553" s="3" t="str">
        <f t="shared" si="289"/>
        <v/>
      </c>
      <c r="I4553" s="2"/>
      <c r="J4553" s="3" t="str">
        <f t="shared" si="290"/>
        <v/>
      </c>
      <c r="K4553" s="2"/>
      <c r="L4553" s="2"/>
      <c r="M4553" s="3" t="str">
        <f t="shared" si="291"/>
        <v/>
      </c>
    </row>
    <row r="4554" spans="3:13" x14ac:dyDescent="0.2">
      <c r="C4554" s="2"/>
      <c r="D4554" s="2"/>
      <c r="E4554" s="3" t="str">
        <f t="shared" si="288"/>
        <v/>
      </c>
      <c r="F4554" s="2"/>
      <c r="G4554" s="2"/>
      <c r="H4554" s="3" t="str">
        <f t="shared" si="289"/>
        <v/>
      </c>
      <c r="I4554" s="2"/>
      <c r="J4554" s="3" t="str">
        <f t="shared" si="290"/>
        <v/>
      </c>
      <c r="K4554" s="2"/>
      <c r="L4554" s="2"/>
      <c r="M4554" s="3" t="str">
        <f t="shared" si="291"/>
        <v/>
      </c>
    </row>
    <row r="4555" spans="3:13" x14ac:dyDescent="0.2">
      <c r="C4555" s="2"/>
      <c r="D4555" s="2"/>
      <c r="E4555" s="3" t="str">
        <f t="shared" si="288"/>
        <v/>
      </c>
      <c r="F4555" s="2"/>
      <c r="G4555" s="2"/>
      <c r="H4555" s="3" t="str">
        <f t="shared" si="289"/>
        <v/>
      </c>
      <c r="I4555" s="2"/>
      <c r="J4555" s="3" t="str">
        <f t="shared" si="290"/>
        <v/>
      </c>
      <c r="K4555" s="2"/>
      <c r="L4555" s="2"/>
      <c r="M4555" s="3" t="str">
        <f t="shared" si="291"/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si="288"/>
        <v/>
      </c>
      <c r="F4613" s="2"/>
      <c r="G4613" s="2"/>
      <c r="H4613" s="3" t="str">
        <f t="shared" si="289"/>
        <v/>
      </c>
      <c r="I4613" s="2"/>
      <c r="J4613" s="3" t="str">
        <f t="shared" si="290"/>
        <v/>
      </c>
      <c r="K4613" s="2"/>
      <c r="L4613" s="2"/>
      <c r="M4613" s="3" t="str">
        <f t="shared" si="291"/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ref="E4616:E4679" si="292">IF(C4616=0,"",(D4616/C4616-1))</f>
        <v/>
      </c>
      <c r="F4616" s="2"/>
      <c r="G4616" s="2"/>
      <c r="H4616" s="3" t="str">
        <f t="shared" ref="H4616:H4679" si="293">IF(F4616=0,"",(G4616/F4616-1))</f>
        <v/>
      </c>
      <c r="I4616" s="2"/>
      <c r="J4616" s="3" t="str">
        <f t="shared" ref="J4616:J4679" si="294">IF(I4616=0,"",(G4616/I4616-1))</f>
        <v/>
      </c>
      <c r="K4616" s="2"/>
      <c r="L4616" s="2"/>
      <c r="M4616" s="3" t="str">
        <f t="shared" ref="M4616:M4679" si="295">IF(K4616=0,"",(L4616/K4616-1))</f>
        <v/>
      </c>
    </row>
    <row r="4617" spans="3:13" x14ac:dyDescent="0.2">
      <c r="C4617" s="2"/>
      <c r="D4617" s="2"/>
      <c r="E4617" s="3" t="str">
        <f t="shared" si="292"/>
        <v/>
      </c>
      <c r="F4617" s="2"/>
      <c r="G4617" s="2"/>
      <c r="H4617" s="3" t="str">
        <f t="shared" si="293"/>
        <v/>
      </c>
      <c r="I4617" s="2"/>
      <c r="J4617" s="3" t="str">
        <f t="shared" si="294"/>
        <v/>
      </c>
      <c r="K4617" s="2"/>
      <c r="L4617" s="2"/>
      <c r="M4617" s="3" t="str">
        <f t="shared" si="295"/>
        <v/>
      </c>
    </row>
    <row r="4618" spans="3:13" x14ac:dyDescent="0.2">
      <c r="C4618" s="2"/>
      <c r="D4618" s="2"/>
      <c r="E4618" s="3" t="str">
        <f t="shared" si="292"/>
        <v/>
      </c>
      <c r="F4618" s="2"/>
      <c r="G4618" s="2"/>
      <c r="H4618" s="3" t="str">
        <f t="shared" si="293"/>
        <v/>
      </c>
      <c r="I4618" s="2"/>
      <c r="J4618" s="3" t="str">
        <f t="shared" si="294"/>
        <v/>
      </c>
      <c r="K4618" s="2"/>
      <c r="L4618" s="2"/>
      <c r="M4618" s="3" t="str">
        <f t="shared" si="295"/>
        <v/>
      </c>
    </row>
    <row r="4619" spans="3:13" x14ac:dyDescent="0.2">
      <c r="C4619" s="2"/>
      <c r="D4619" s="2"/>
      <c r="E4619" s="3" t="str">
        <f t="shared" si="292"/>
        <v/>
      </c>
      <c r="F4619" s="2"/>
      <c r="G4619" s="2"/>
      <c r="H4619" s="3" t="str">
        <f t="shared" si="293"/>
        <v/>
      </c>
      <c r="I4619" s="2"/>
      <c r="J4619" s="3" t="str">
        <f t="shared" si="294"/>
        <v/>
      </c>
      <c r="K4619" s="2"/>
      <c r="L4619" s="2"/>
      <c r="M4619" s="3" t="str">
        <f t="shared" si="295"/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si="292"/>
        <v/>
      </c>
      <c r="F4677" s="2"/>
      <c r="G4677" s="2"/>
      <c r="H4677" s="3" t="str">
        <f t="shared" si="293"/>
        <v/>
      </c>
      <c r="I4677" s="2"/>
      <c r="J4677" s="3" t="str">
        <f t="shared" si="294"/>
        <v/>
      </c>
      <c r="K4677" s="2"/>
      <c r="L4677" s="2"/>
      <c r="M4677" s="3" t="str">
        <f t="shared" si="295"/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ref="E4680:E4743" si="296">IF(C4680=0,"",(D4680/C4680-1))</f>
        <v/>
      </c>
      <c r="F4680" s="2"/>
      <c r="G4680" s="2"/>
      <c r="H4680" s="3" t="str">
        <f t="shared" ref="H4680:H4743" si="297">IF(F4680=0,"",(G4680/F4680-1))</f>
        <v/>
      </c>
      <c r="I4680" s="2"/>
      <c r="J4680" s="3" t="str">
        <f t="shared" ref="J4680:J4743" si="298">IF(I4680=0,"",(G4680/I4680-1))</f>
        <v/>
      </c>
      <c r="K4680" s="2"/>
      <c r="L4680" s="2"/>
      <c r="M4680" s="3" t="str">
        <f t="shared" ref="M4680:M4743" si="299">IF(K4680=0,"",(L4680/K4680-1))</f>
        <v/>
      </c>
    </row>
    <row r="4681" spans="3:13" x14ac:dyDescent="0.2">
      <c r="C4681" s="2"/>
      <c r="D4681" s="2"/>
      <c r="E4681" s="3" t="str">
        <f t="shared" si="296"/>
        <v/>
      </c>
      <c r="F4681" s="2"/>
      <c r="G4681" s="2"/>
      <c r="H4681" s="3" t="str">
        <f t="shared" si="297"/>
        <v/>
      </c>
      <c r="I4681" s="2"/>
      <c r="J4681" s="3" t="str">
        <f t="shared" si="298"/>
        <v/>
      </c>
      <c r="K4681" s="2"/>
      <c r="L4681" s="2"/>
      <c r="M4681" s="3" t="str">
        <f t="shared" si="299"/>
        <v/>
      </c>
    </row>
    <row r="4682" spans="3:13" x14ac:dyDescent="0.2">
      <c r="C4682" s="2"/>
      <c r="D4682" s="2"/>
      <c r="E4682" s="3" t="str">
        <f t="shared" si="296"/>
        <v/>
      </c>
      <c r="F4682" s="2"/>
      <c r="G4682" s="2"/>
      <c r="H4682" s="3" t="str">
        <f t="shared" si="297"/>
        <v/>
      </c>
      <c r="I4682" s="2"/>
      <c r="J4682" s="3" t="str">
        <f t="shared" si="298"/>
        <v/>
      </c>
      <c r="K4682" s="2"/>
      <c r="L4682" s="2"/>
      <c r="M4682" s="3" t="str">
        <f t="shared" si="299"/>
        <v/>
      </c>
    </row>
    <row r="4683" spans="3:13" x14ac:dyDescent="0.2">
      <c r="C4683" s="2"/>
      <c r="D4683" s="2"/>
      <c r="E4683" s="3" t="str">
        <f t="shared" si="296"/>
        <v/>
      </c>
      <c r="F4683" s="2"/>
      <c r="G4683" s="2"/>
      <c r="H4683" s="3" t="str">
        <f t="shared" si="297"/>
        <v/>
      </c>
      <c r="I4683" s="2"/>
      <c r="J4683" s="3" t="str">
        <f t="shared" si="298"/>
        <v/>
      </c>
      <c r="K4683" s="2"/>
      <c r="L4683" s="2"/>
      <c r="M4683" s="3" t="str">
        <f t="shared" si="299"/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si="296"/>
        <v/>
      </c>
      <c r="F4741" s="2"/>
      <c r="G4741" s="2"/>
      <c r="H4741" s="3" t="str">
        <f t="shared" si="297"/>
        <v/>
      </c>
      <c r="I4741" s="2"/>
      <c r="J4741" s="3" t="str">
        <f t="shared" si="298"/>
        <v/>
      </c>
      <c r="K4741" s="2"/>
      <c r="L4741" s="2"/>
      <c r="M4741" s="3" t="str">
        <f t="shared" si="299"/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ref="E4744:E4807" si="300">IF(C4744=0,"",(D4744/C4744-1))</f>
        <v/>
      </c>
      <c r="F4744" s="2"/>
      <c r="G4744" s="2"/>
      <c r="H4744" s="3" t="str">
        <f t="shared" ref="H4744:H4807" si="301">IF(F4744=0,"",(G4744/F4744-1))</f>
        <v/>
      </c>
      <c r="I4744" s="2"/>
      <c r="J4744" s="3" t="str">
        <f t="shared" ref="J4744:J4807" si="302">IF(I4744=0,"",(G4744/I4744-1))</f>
        <v/>
      </c>
      <c r="K4744" s="2"/>
      <c r="L4744" s="2"/>
      <c r="M4744" s="3" t="str">
        <f t="shared" ref="M4744:M4807" si="303">IF(K4744=0,"",(L4744/K4744-1))</f>
        <v/>
      </c>
    </row>
    <row r="4745" spans="3:13" x14ac:dyDescent="0.2">
      <c r="C4745" s="2"/>
      <c r="D4745" s="2"/>
      <c r="E4745" s="3" t="str">
        <f t="shared" si="300"/>
        <v/>
      </c>
      <c r="F4745" s="2"/>
      <c r="G4745" s="2"/>
      <c r="H4745" s="3" t="str">
        <f t="shared" si="301"/>
        <v/>
      </c>
      <c r="I4745" s="2"/>
      <c r="J4745" s="3" t="str">
        <f t="shared" si="302"/>
        <v/>
      </c>
      <c r="K4745" s="2"/>
      <c r="L4745" s="2"/>
      <c r="M4745" s="3" t="str">
        <f t="shared" si="303"/>
        <v/>
      </c>
    </row>
    <row r="4746" spans="3:13" x14ac:dyDescent="0.2">
      <c r="C4746" s="2"/>
      <c r="D4746" s="2"/>
      <c r="E4746" s="3" t="str">
        <f t="shared" si="300"/>
        <v/>
      </c>
      <c r="F4746" s="2"/>
      <c r="G4746" s="2"/>
      <c r="H4746" s="3" t="str">
        <f t="shared" si="301"/>
        <v/>
      </c>
      <c r="I4746" s="2"/>
      <c r="J4746" s="3" t="str">
        <f t="shared" si="302"/>
        <v/>
      </c>
      <c r="K4746" s="2"/>
      <c r="L4746" s="2"/>
      <c r="M4746" s="3" t="str">
        <f t="shared" si="303"/>
        <v/>
      </c>
    </row>
    <row r="4747" spans="3:13" x14ac:dyDescent="0.2">
      <c r="C4747" s="2"/>
      <c r="D4747" s="2"/>
      <c r="E4747" s="3" t="str">
        <f t="shared" si="300"/>
        <v/>
      </c>
      <c r="F4747" s="2"/>
      <c r="G4747" s="2"/>
      <c r="H4747" s="3" t="str">
        <f t="shared" si="301"/>
        <v/>
      </c>
      <c r="I4747" s="2"/>
      <c r="J4747" s="3" t="str">
        <f t="shared" si="302"/>
        <v/>
      </c>
      <c r="K4747" s="2"/>
      <c r="L4747" s="2"/>
      <c r="M4747" s="3" t="str">
        <f t="shared" si="303"/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ref="E4808:E4871" si="304">IF(C4808=0,"",(D4808/C4808-1))</f>
        <v/>
      </c>
      <c r="F4808" s="2"/>
      <c r="G4808" s="2"/>
      <c r="H4808" s="3" t="str">
        <f t="shared" ref="H4808:H4871" si="305">IF(F4808=0,"",(G4808/F4808-1))</f>
        <v/>
      </c>
      <c r="I4808" s="2"/>
      <c r="J4808" s="3" t="str">
        <f t="shared" ref="J4808:J4871" si="306">IF(I4808=0,"",(G4808/I4808-1))</f>
        <v/>
      </c>
      <c r="K4808" s="2"/>
      <c r="L4808" s="2"/>
      <c r="M4808" s="3" t="str">
        <f t="shared" ref="M4808:M4871" si="307">IF(K4808=0,"",(L4808/K4808-1))</f>
        <v/>
      </c>
    </row>
    <row r="4809" spans="3:13" x14ac:dyDescent="0.2">
      <c r="C4809" s="2"/>
      <c r="D4809" s="2"/>
      <c r="E4809" s="3" t="str">
        <f t="shared" si="304"/>
        <v/>
      </c>
      <c r="F4809" s="2"/>
      <c r="G4809" s="2"/>
      <c r="H4809" s="3" t="str">
        <f t="shared" si="305"/>
        <v/>
      </c>
      <c r="I4809" s="2"/>
      <c r="J4809" s="3" t="str">
        <f t="shared" si="306"/>
        <v/>
      </c>
      <c r="K4809" s="2"/>
      <c r="L4809" s="2"/>
      <c r="M4809" s="3" t="str">
        <f t="shared" si="307"/>
        <v/>
      </c>
    </row>
    <row r="4810" spans="3:13" x14ac:dyDescent="0.2">
      <c r="C4810" s="2"/>
      <c r="D4810" s="2"/>
      <c r="E4810" s="3" t="str">
        <f t="shared" si="304"/>
        <v/>
      </c>
      <c r="F4810" s="2"/>
      <c r="G4810" s="2"/>
      <c r="H4810" s="3" t="str">
        <f t="shared" si="305"/>
        <v/>
      </c>
      <c r="I4810" s="2"/>
      <c r="J4810" s="3" t="str">
        <f t="shared" si="306"/>
        <v/>
      </c>
      <c r="K4810" s="2"/>
      <c r="L4810" s="2"/>
      <c r="M4810" s="3" t="str">
        <f t="shared" si="307"/>
        <v/>
      </c>
    </row>
    <row r="4811" spans="3:13" x14ac:dyDescent="0.2">
      <c r="C4811" s="2"/>
      <c r="D4811" s="2"/>
      <c r="E4811" s="3" t="str">
        <f t="shared" si="304"/>
        <v/>
      </c>
      <c r="F4811" s="2"/>
      <c r="G4811" s="2"/>
      <c r="H4811" s="3" t="str">
        <f t="shared" si="305"/>
        <v/>
      </c>
      <c r="I4811" s="2"/>
      <c r="J4811" s="3" t="str">
        <f t="shared" si="306"/>
        <v/>
      </c>
      <c r="K4811" s="2"/>
      <c r="L4811" s="2"/>
      <c r="M4811" s="3" t="str">
        <f t="shared" si="307"/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si="304"/>
        <v/>
      </c>
      <c r="F4869" s="2"/>
      <c r="G4869" s="2"/>
      <c r="H4869" s="3" t="str">
        <f t="shared" si="305"/>
        <v/>
      </c>
      <c r="I4869" s="2"/>
      <c r="J4869" s="3" t="str">
        <f t="shared" si="306"/>
        <v/>
      </c>
      <c r="K4869" s="2"/>
      <c r="L4869" s="2"/>
      <c r="M4869" s="3" t="str">
        <f t="shared" si="307"/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ref="E4872:E4935" si="308">IF(C4872=0,"",(D4872/C4872-1))</f>
        <v/>
      </c>
      <c r="F4872" s="2"/>
      <c r="G4872" s="2"/>
      <c r="H4872" s="3" t="str">
        <f t="shared" ref="H4872:H4935" si="309">IF(F4872=0,"",(G4872/F4872-1))</f>
        <v/>
      </c>
      <c r="I4872" s="2"/>
      <c r="J4872" s="3" t="str">
        <f t="shared" ref="J4872:J4935" si="310">IF(I4872=0,"",(G4872/I4872-1))</f>
        <v/>
      </c>
      <c r="K4872" s="2"/>
      <c r="L4872" s="2"/>
      <c r="M4872" s="3" t="str">
        <f t="shared" ref="M4872:M4935" si="311">IF(K4872=0,"",(L4872/K4872-1))</f>
        <v/>
      </c>
    </row>
    <row r="4873" spans="3:13" x14ac:dyDescent="0.2">
      <c r="C4873" s="2"/>
      <c r="D4873" s="2"/>
      <c r="E4873" s="3" t="str">
        <f t="shared" si="308"/>
        <v/>
      </c>
      <c r="F4873" s="2"/>
      <c r="G4873" s="2"/>
      <c r="H4873" s="3" t="str">
        <f t="shared" si="309"/>
        <v/>
      </c>
      <c r="I4873" s="2"/>
      <c r="J4873" s="3" t="str">
        <f t="shared" si="310"/>
        <v/>
      </c>
      <c r="K4873" s="2"/>
      <c r="L4873" s="2"/>
      <c r="M4873" s="3" t="str">
        <f t="shared" si="311"/>
        <v/>
      </c>
    </row>
    <row r="4874" spans="3:13" x14ac:dyDescent="0.2">
      <c r="C4874" s="2"/>
      <c r="D4874" s="2"/>
      <c r="E4874" s="3" t="str">
        <f t="shared" si="308"/>
        <v/>
      </c>
      <c r="F4874" s="2"/>
      <c r="G4874" s="2"/>
      <c r="H4874" s="3" t="str">
        <f t="shared" si="309"/>
        <v/>
      </c>
      <c r="I4874" s="2"/>
      <c r="J4874" s="3" t="str">
        <f t="shared" si="310"/>
        <v/>
      </c>
      <c r="K4874" s="2"/>
      <c r="L4874" s="2"/>
      <c r="M4874" s="3" t="str">
        <f t="shared" si="311"/>
        <v/>
      </c>
    </row>
    <row r="4875" spans="3:13" x14ac:dyDescent="0.2">
      <c r="C4875" s="2"/>
      <c r="D4875" s="2"/>
      <c r="E4875" s="3" t="str">
        <f t="shared" si="308"/>
        <v/>
      </c>
      <c r="F4875" s="2"/>
      <c r="G4875" s="2"/>
      <c r="H4875" s="3" t="str">
        <f t="shared" si="309"/>
        <v/>
      </c>
      <c r="I4875" s="2"/>
      <c r="J4875" s="3" t="str">
        <f t="shared" si="310"/>
        <v/>
      </c>
      <c r="K4875" s="2"/>
      <c r="L4875" s="2"/>
      <c r="M4875" s="3" t="str">
        <f t="shared" si="311"/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si="308"/>
        <v/>
      </c>
      <c r="F4933" s="2"/>
      <c r="G4933" s="2"/>
      <c r="H4933" s="3" t="str">
        <f t="shared" si="309"/>
        <v/>
      </c>
      <c r="I4933" s="2"/>
      <c r="J4933" s="3" t="str">
        <f t="shared" si="310"/>
        <v/>
      </c>
      <c r="K4933" s="2"/>
      <c r="L4933" s="2"/>
      <c r="M4933" s="3" t="str">
        <f t="shared" si="311"/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ref="E4936:E4976" si="312">IF(C4936=0,"",(D4936/C4936-1))</f>
        <v/>
      </c>
      <c r="F4936" s="2"/>
      <c r="G4936" s="2"/>
      <c r="H4936" s="3" t="str">
        <f t="shared" ref="H4936:H4977" si="313">IF(F4936=0,"",(G4936/F4936-1))</f>
        <v/>
      </c>
      <c r="I4936" s="2"/>
      <c r="J4936" s="3" t="str">
        <f t="shared" ref="J4936:J4977" si="314">IF(I4936=0,"",(G4936/I4936-1))</f>
        <v/>
      </c>
      <c r="K4936" s="2"/>
      <c r="L4936" s="2"/>
      <c r="M4936" s="3" t="str">
        <f t="shared" ref="M4936:M4977" si="315">IF(K4936=0,"",(L4936/K4936-1))</f>
        <v/>
      </c>
    </row>
    <row r="4937" spans="3:13" x14ac:dyDescent="0.2">
      <c r="C4937" s="2"/>
      <c r="D4937" s="2"/>
      <c r="E4937" s="3" t="str">
        <f t="shared" si="312"/>
        <v/>
      </c>
      <c r="F4937" s="2"/>
      <c r="G4937" s="2"/>
      <c r="H4937" s="3" t="str">
        <f t="shared" si="313"/>
        <v/>
      </c>
      <c r="I4937" s="2"/>
      <c r="J4937" s="3" t="str">
        <f t="shared" si="314"/>
        <v/>
      </c>
      <c r="K4937" s="2"/>
      <c r="L4937" s="2"/>
      <c r="M4937" s="3" t="str">
        <f t="shared" si="315"/>
        <v/>
      </c>
    </row>
    <row r="4938" spans="3:13" x14ac:dyDescent="0.2">
      <c r="C4938" s="2"/>
      <c r="D4938" s="2"/>
      <c r="E4938" s="3" t="str">
        <f t="shared" si="312"/>
        <v/>
      </c>
      <c r="F4938" s="2"/>
      <c r="G4938" s="2"/>
      <c r="H4938" s="3" t="str">
        <f t="shared" si="313"/>
        <v/>
      </c>
      <c r="I4938" s="2"/>
      <c r="J4938" s="3" t="str">
        <f t="shared" si="314"/>
        <v/>
      </c>
      <c r="K4938" s="2"/>
      <c r="L4938" s="2"/>
      <c r="M4938" s="3" t="str">
        <f t="shared" si="315"/>
        <v/>
      </c>
    </row>
    <row r="4939" spans="3:13" x14ac:dyDescent="0.2">
      <c r="C4939" s="2"/>
      <c r="D4939" s="2"/>
      <c r="E4939" s="3" t="str">
        <f t="shared" si="312"/>
        <v/>
      </c>
      <c r="F4939" s="2"/>
      <c r="G4939" s="2"/>
      <c r="H4939" s="3" t="str">
        <f t="shared" si="313"/>
        <v/>
      </c>
      <c r="I4939" s="2"/>
      <c r="J4939" s="3" t="str">
        <f t="shared" si="314"/>
        <v/>
      </c>
      <c r="K4939" s="2"/>
      <c r="L4939" s="2"/>
      <c r="M4939" s="3" t="str">
        <f t="shared" si="315"/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 t="str">
        <f t="shared" si="312"/>
        <v/>
      </c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13" x14ac:dyDescent="0.2">
      <c r="C4977" s="2"/>
      <c r="D4977" s="2"/>
      <c r="E4977" s="3"/>
      <c r="F4977" s="2"/>
      <c r="G4977" s="2"/>
      <c r="H4977" s="3" t="str">
        <f t="shared" si="313"/>
        <v/>
      </c>
      <c r="I4977" s="2"/>
      <c r="J4977" s="3" t="str">
        <f t="shared" si="314"/>
        <v/>
      </c>
      <c r="K4977" s="2"/>
      <c r="L4977" s="2"/>
      <c r="M4977" s="3" t="str">
        <f t="shared" si="315"/>
        <v/>
      </c>
    </row>
    <row r="4978" spans="3:13" x14ac:dyDescent="0.2">
      <c r="C4978" s="2"/>
      <c r="D4978" s="2"/>
      <c r="F4978" s="2"/>
      <c r="G4978" s="2"/>
    </row>
    <row r="4979" spans="3:13" x14ac:dyDescent="0.2">
      <c r="C4979" s="2"/>
      <c r="D4979" s="2"/>
    </row>
    <row r="4980" spans="3:13" x14ac:dyDescent="0.2">
      <c r="C4980" s="2"/>
      <c r="D4980" s="2"/>
    </row>
    <row r="4981" spans="3:13" x14ac:dyDescent="0.2">
      <c r="C4981" s="2"/>
      <c r="D4981" s="2"/>
    </row>
    <row r="4982" spans="3:13" x14ac:dyDescent="0.2">
      <c r="C4982" s="2"/>
      <c r="D4982" s="2"/>
    </row>
    <row r="4983" spans="3:13" x14ac:dyDescent="0.2">
      <c r="C4983" s="2"/>
      <c r="D4983" s="2"/>
    </row>
    <row r="4984" spans="3:13" x14ac:dyDescent="0.2">
      <c r="C4984" s="2"/>
      <c r="D4984" s="2"/>
    </row>
    <row r="4985" spans="3:13" x14ac:dyDescent="0.2">
      <c r="C4985" s="2"/>
      <c r="D4985" s="2"/>
    </row>
    <row r="4986" spans="3:13" x14ac:dyDescent="0.2">
      <c r="C4986" s="2"/>
      <c r="D4986" s="2"/>
    </row>
    <row r="4987" spans="3:13" x14ac:dyDescent="0.2">
      <c r="C4987" s="2"/>
      <c r="D4987" s="2"/>
    </row>
    <row r="4988" spans="3:13" x14ac:dyDescent="0.2">
      <c r="C4988" s="2"/>
      <c r="D4988" s="2"/>
    </row>
    <row r="4989" spans="3:13" x14ac:dyDescent="0.2">
      <c r="C4989" s="2"/>
      <c r="D4989" s="2"/>
    </row>
    <row r="4990" spans="3:13" x14ac:dyDescent="0.2">
      <c r="C4990" s="2"/>
      <c r="D4990" s="2"/>
    </row>
    <row r="4991" spans="3:13" x14ac:dyDescent="0.2">
      <c r="C4991" s="2"/>
      <c r="D4991" s="2"/>
    </row>
    <row r="4992" spans="3:13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  <row r="5008" spans="3:4" x14ac:dyDescent="0.2">
      <c r="C5008" s="2"/>
      <c r="D5008" s="2"/>
    </row>
    <row r="5009" spans="3:4" x14ac:dyDescent="0.2">
      <c r="C5009" s="2"/>
      <c r="D5009" s="2"/>
    </row>
    <row r="5010" spans="3:4" x14ac:dyDescent="0.2">
      <c r="C5010" s="2"/>
      <c r="D5010" s="2"/>
    </row>
  </sheetData>
  <autoFilter ref="A4:M4977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2017-06-01T09:52:13Z</dcterms:created>
  <dcterms:modified xsi:type="dcterms:W3CDTF">2022-04-06T17:50:15Z</dcterms:modified>
</cp:coreProperties>
</file>