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Mart\WEB\"/>
    </mc:Choice>
  </mc:AlternateContent>
  <xr:revisionPtr revIDLastSave="0" documentId="8_{DA16B48F-5C1A-4F6C-8F58-0A1199670D02}" xr6:coauthVersionLast="36" xr6:coauthVersionMax="36" xr10:uidLastSave="{00000000-0000-0000-0000-000000000000}"/>
  <bookViews>
    <workbookView xWindow="0" yWindow="0" windowWidth="23040" windowHeight="9240" xr2:uid="{4C01AE29-AF13-45BA-8567-762EE01B6594}"/>
  </bookViews>
  <sheets>
    <sheet name="SEKT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" l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0" i="1"/>
  <c r="M20" i="1"/>
  <c r="L20" i="1"/>
  <c r="L19" i="1" s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B20" i="1"/>
  <c r="B19" i="1" s="1"/>
  <c r="N19" i="1"/>
  <c r="M19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6" i="1"/>
  <c r="N5" i="1" s="1"/>
  <c r="N42" i="1" s="1"/>
  <c r="M6" i="1"/>
  <c r="M5" i="1" s="1"/>
  <c r="M42" i="1" s="1"/>
  <c r="L6" i="1"/>
  <c r="L5" i="1" s="1"/>
  <c r="L42" i="1" s="1"/>
  <c r="K6" i="1"/>
  <c r="K5" i="1" s="1"/>
  <c r="K42" i="1" s="1"/>
  <c r="J6" i="1"/>
  <c r="J5" i="1" s="1"/>
  <c r="I6" i="1"/>
  <c r="I5" i="1" s="1"/>
  <c r="H6" i="1"/>
  <c r="H5" i="1" s="1"/>
  <c r="G6" i="1"/>
  <c r="G5" i="1" s="1"/>
  <c r="F6" i="1"/>
  <c r="F5" i="1" s="1"/>
  <c r="E6" i="1"/>
  <c r="E5" i="1" s="1"/>
  <c r="D6" i="1"/>
  <c r="D5" i="1" s="1"/>
  <c r="C6" i="1"/>
  <c r="B6" i="1"/>
  <c r="C5" i="1"/>
  <c r="B5" i="1"/>
  <c r="B42" i="1" l="1"/>
  <c r="C42" i="1"/>
  <c r="D42" i="1"/>
  <c r="E42" i="1"/>
  <c r="F42" i="1"/>
  <c r="G42" i="1"/>
  <c r="H42" i="1"/>
  <c r="I42" i="1"/>
  <c r="J42" i="1"/>
</calcChain>
</file>

<file path=xl/sharedStrings.xml><?xml version="1.0" encoding="utf-8"?>
<sst xmlns="http://schemas.openxmlformats.org/spreadsheetml/2006/main" count="54" uniqueCount="53">
  <si>
    <t xml:space="preserve"> </t>
  </si>
  <si>
    <t>31.03.2026 TARİHİ İTİBARİYLE SEKTÖREL BAZDA AYLIK İHRACAT KAYIT RAKAMLARI(1000 $)</t>
  </si>
  <si>
    <t>S E K T Ö 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</si>
  <si>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</si>
  <si>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</si>
  <si>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</si>
  <si>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</si>
  <si>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</si>
  <si>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</si>
  <si>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</si>
  <si>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</si>
  <si>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</si>
  <si>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</si>
  <si>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</si>
  <si>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</si>
  <si>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</si>
  <si>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.I. TARIM</t>
  </si>
  <si>
    <t>.  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</si>
  <si>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</si>
  <si>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</si>
  <si>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</si>
  <si>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</si>
  <si>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</si>
  <si>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</si>
  <si>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</si>
  <si>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</si>
  <si>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>.     B. HAYVANSAL ÜRÜNLER</t>
  </si>
  <si>
    <t xml:space="preserve"> Su Ürünleri ve Hayvansal Mamuller</t>
  </si>
  <si>
    <t>.     C. AĞAÇ VE ORMAN ÜRÜNLERİ</t>
  </si>
  <si>
    <t xml:space="preserve"> Mobilya, Kağıt ve Orman Ürünleri</t>
  </si>
  <si>
    <t>.II. SANAYİ</t>
  </si>
  <si>
    <t>.     A. TARIMA DAYALI İŞLENMİŞ ÜRÜNLER</t>
  </si>
  <si>
    <t xml:space="preserve"> Tekstil ve Hammaddeleri</t>
  </si>
  <si>
    <t xml:space="preserve"> Deri ve Deri Mamulleri </t>
  </si>
  <si>
    <t xml:space="preserve"> Halı </t>
  </si>
  <si>
    <t>.     B. KİMYEVİ MADDELER VE MAMÜLLERİ</t>
  </si>
  <si>
    <t xml:space="preserve"> Kimyevi Maddeler ve Mamulleri  </t>
  </si>
  <si>
    <t>.     C. SANAYİ MAMULLERİ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</si>
  <si>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</si>
  <si>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</si>
  <si>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</si>
  <si>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</si>
  <si>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</si>
  <si>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</si>
  <si>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</si>
  <si>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</si>
  <si>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</si>
  <si>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</si>
  <si>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</si>
  <si>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>.III. MADENCİLİK</t>
  </si>
  <si>
    <t>.     A. MADENCİLİK ÜRÜNLERİ</t>
  </si>
  <si>
    <t xml:space="preserve"> Madencilik Ürünleri</t>
  </si>
  <si>
    <t>.                        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</si>
</sst>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i/>
      <sz val="10"/>
      <color theme="1"/>
      <name val="Arial"/>
      <family val="2"/>
      <charset val="162"/>
    </font>
    <font>
      <b/>
      <sz val="9.5"/>
      <color indexed="62"/>
      <name val="Arial Tur"/>
      <family val="2"/>
      <charset val="162"/>
    </font>
    <font>
      <b/>
      <sz val="10"/>
      <name val="Arial Tur"/>
      <family val="2"/>
      <charset val="162"/>
    </font>
    <font>
      <b/>
      <sz val="10"/>
      <color indexed="62"/>
      <name val="Arial Tur"/>
      <family val="2"/>
      <charset val="162"/>
    </font>
    <font>
      <sz val="10"/>
      <name val="Arial Tur"/>
      <family val="2"/>
      <charset val="162"/>
    </font>
    <font>
      <b/>
      <sz val="12"/>
      <color theme="1"/>
      <name val="Arial Tur"/>
      <family val="2"/>
      <charset val="162"/>
    </font>
    <font>
      <sz val="12"/>
      <name val="Arial Tur"/>
      <family val="2"/>
      <charset val="162"/>
    </font>
    <font>
      <sz val="12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color theme="1"/>
      <name val="Arial Tur"/>
      <family val="2"/>
      <charset val="162"/>
    </font>
    <font>
      <sz val="11"/>
      <name val="Arial Tur"/>
      <family val="2"/>
      <charset val="162"/>
    </font>
    <font>
      <sz val="11"/>
      <name val="Arial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i/>
      <sz val="11"/>
      <name val="Arial Tur"/>
      <family val="2"/>
      <charset val="162"/>
    </font>
    <font>
      <i/>
      <sz val="11"/>
      <name val="Arial"/>
      <family val="2"/>
      <charset val="162"/>
    </font>
    <font>
      <b/>
      <sz val="12"/>
      <name val="Arial Tur"/>
      <family val="2"/>
      <charset val="162"/>
    </font>
    <font>
      <b/>
      <sz val="12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left"/>
    </xf>
    <xf numFmtId="0" fontId="0" fillId="0" borderId="0" xfId="0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4" xfId="0" applyFont="1" applyFill="1" applyBorder="1"/>
    <xf numFmtId="3" fontId="10" fillId="2" borderId="5" xfId="0" applyNumberFormat="1" applyFont="1" applyFill="1" applyBorder="1"/>
    <xf numFmtId="3" fontId="10" fillId="2" borderId="6" xfId="0" applyNumberFormat="1" applyFont="1" applyFill="1" applyBorder="1"/>
    <xf numFmtId="0" fontId="11" fillId="2" borderId="4" xfId="0" applyFont="1" applyFill="1" applyBorder="1"/>
    <xf numFmtId="3" fontId="10" fillId="2" borderId="0" xfId="0" applyNumberFormat="1" applyFont="1" applyFill="1"/>
    <xf numFmtId="3" fontId="10" fillId="2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2" borderId="4" xfId="0" applyFont="1" applyFill="1" applyBorder="1"/>
    <xf numFmtId="3" fontId="14" fillId="2" borderId="0" xfId="0" applyNumberFormat="1" applyFont="1" applyFill="1"/>
    <xf numFmtId="3" fontId="14" fillId="2" borderId="7" xfId="0" applyNumberFormat="1" applyFont="1" applyFill="1" applyBorder="1"/>
    <xf numFmtId="3" fontId="15" fillId="2" borderId="0" xfId="0" applyNumberFormat="1" applyFont="1" applyFill="1"/>
    <xf numFmtId="0" fontId="8" fillId="0" borderId="0" xfId="0" applyFont="1"/>
    <xf numFmtId="0" fontId="9" fillId="0" borderId="0" xfId="0" applyFont="1"/>
    <xf numFmtId="0" fontId="16" fillId="0" borderId="0" xfId="0" applyFont="1"/>
    <xf numFmtId="0" fontId="17" fillId="0" borderId="0" xfId="0" applyFont="1"/>
    <xf numFmtId="3" fontId="11" fillId="2" borderId="0" xfId="0" applyNumberFormat="1" applyFont="1" applyFill="1"/>
    <xf numFmtId="3" fontId="10" fillId="2" borderId="8" xfId="0" applyNumberFormat="1" applyFont="1" applyFill="1" applyBorder="1"/>
    <xf numFmtId="0" fontId="10" fillId="2" borderId="9" xfId="0" applyFont="1" applyFill="1" applyBorder="1" applyAlignment="1">
      <alignment horizontal="center"/>
    </xf>
    <xf numFmtId="3" fontId="10" fillId="2" borderId="10" xfId="0" applyNumberFormat="1" applyFont="1" applyFill="1" applyBorder="1"/>
    <xf numFmtId="0" fontId="18" fillId="0" borderId="0" xfId="0" applyFont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0BFF3-0B56-43FD-B2E0-101C09C31926}">
  <dimension ref="A1:P42"/>
  <sheetViews>
    <sheetView tabSelected="1" workbookViewId="0"/>
  </sheetViews>
  <sheetFormatPr defaultRowHeight="13.2" x14ac:dyDescent="0.25"/>
  <cols>
    <col min="1" max="1" width="50.21875" customWidth="1"/>
    <col min="2" max="4" width="11.21875" bestFit="1" customWidth="1"/>
    <col min="5" max="5" width="8.44140625" bestFit="1" customWidth="1"/>
    <col min="6" max="6" width="8.21875" bestFit="1" customWidth="1"/>
    <col min="7" max="7" width="11.44140625" bestFit="1" customWidth="1"/>
    <col min="8" max="8" width="11" bestFit="1" customWidth="1"/>
    <col min="9" max="9" width="12.5546875" bestFit="1" customWidth="1"/>
    <col min="10" max="10" width="8.77734375" bestFit="1" customWidth="1"/>
    <col min="11" max="11" width="7" bestFit="1" customWidth="1"/>
    <col min="12" max="12" width="8.5546875" bestFit="1" customWidth="1"/>
    <col min="13" max="13" width="9.77734375" bestFit="1" customWidth="1"/>
    <col min="14" max="14" width="11.21875" bestFit="1" customWidth="1"/>
  </cols>
  <sheetData>
    <row r="1" spans="1:16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6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3.8" thickBot="1" x14ac:dyDescent="0.3">
      <c r="A3" s="6"/>
      <c r="B3" s="7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16" ht="16.2" thickBot="1" x14ac:dyDescent="0.35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1" t="s">
        <v>15</v>
      </c>
      <c r="O4" s="12"/>
      <c r="P4" s="13"/>
    </row>
    <row r="5" spans="1:16" ht="14.4" thickTop="1" x14ac:dyDescent="0.25">
      <c r="A5" s="14" t="s">
        <v>16</v>
      </c>
      <c r="B5" s="15">
        <f t="shared" ref="B5:N5" si="0">B6+B15+B17</f>
        <v>2978157.88668</v>
      </c>
      <c r="C5" s="15">
        <f t="shared" si="0"/>
        <v>2920721.1111799995</v>
      </c>
      <c r="D5" s="15">
        <f t="shared" si="0"/>
        <v>2953348.0044799997</v>
      </c>
      <c r="E5" s="15">
        <f t="shared" si="0"/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  <c r="J5" s="15">
        <f t="shared" si="0"/>
        <v>0</v>
      </c>
      <c r="K5" s="15">
        <f t="shared" si="0"/>
        <v>0</v>
      </c>
      <c r="L5" s="15">
        <f t="shared" si="0"/>
        <v>0</v>
      </c>
      <c r="M5" s="15">
        <f t="shared" si="0"/>
        <v>0</v>
      </c>
      <c r="N5" s="16">
        <f t="shared" si="0"/>
        <v>8852227.0023400001</v>
      </c>
      <c r="O5" s="8"/>
    </row>
    <row r="6" spans="1:16" ht="13.8" x14ac:dyDescent="0.25">
      <c r="A6" s="17" t="s">
        <v>17</v>
      </c>
      <c r="B6" s="18">
        <f t="shared" ref="B6:N6" si="1">B7+B8+B9+B10+B11+B12+B13+B14</f>
        <v>2052807.05828</v>
      </c>
      <c r="C6" s="18">
        <f t="shared" si="1"/>
        <v>2016738.1872299998</v>
      </c>
      <c r="D6" s="18">
        <f t="shared" si="1"/>
        <v>2062707.8260599996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9">
        <f t="shared" si="1"/>
        <v>6132253.0715700006</v>
      </c>
      <c r="O6" s="20"/>
      <c r="P6" s="21"/>
    </row>
    <row r="7" spans="1:16" x14ac:dyDescent="0.25">
      <c r="A7" s="22" t="s">
        <v>18</v>
      </c>
      <c r="B7" s="23">
        <v>926824.91934000002</v>
      </c>
      <c r="C7" s="23">
        <v>951375.83727999998</v>
      </c>
      <c r="D7" s="23">
        <v>950159.57259999996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4">
        <v>2828360.3292200002</v>
      </c>
      <c r="O7" s="8"/>
    </row>
    <row r="8" spans="1:16" x14ac:dyDescent="0.25">
      <c r="A8" s="22" t="s">
        <v>19</v>
      </c>
      <c r="B8" s="23">
        <v>512485.26961999998</v>
      </c>
      <c r="C8" s="23">
        <v>397623.36757</v>
      </c>
      <c r="D8" s="23">
        <v>395267.97224999999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4">
        <v>1305376.60944</v>
      </c>
      <c r="O8" s="8"/>
    </row>
    <row r="9" spans="1:16" x14ac:dyDescent="0.25">
      <c r="A9" s="22" t="s">
        <v>20</v>
      </c>
      <c r="B9" s="23">
        <v>187310.36723999999</v>
      </c>
      <c r="C9" s="23">
        <v>193760.73676999999</v>
      </c>
      <c r="D9" s="23">
        <v>202577.58743000001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4">
        <v>583648.69143999997</v>
      </c>
      <c r="O9" s="8"/>
    </row>
    <row r="10" spans="1:16" x14ac:dyDescent="0.25">
      <c r="A10" s="22" t="s">
        <v>21</v>
      </c>
      <c r="B10" s="23">
        <v>138568.53383</v>
      </c>
      <c r="C10" s="23">
        <v>134480.48292000001</v>
      </c>
      <c r="D10" s="23">
        <v>131411.24273999999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4">
        <v>404460.25949000003</v>
      </c>
      <c r="O10" s="8"/>
    </row>
    <row r="11" spans="1:16" x14ac:dyDescent="0.25">
      <c r="A11" s="22" t="s">
        <v>22</v>
      </c>
      <c r="B11" s="23">
        <v>178932.1795</v>
      </c>
      <c r="C11" s="23">
        <v>207994.22638000001</v>
      </c>
      <c r="D11" s="23">
        <v>272268.27937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4">
        <v>659194.68524999998</v>
      </c>
      <c r="O11" s="8"/>
    </row>
    <row r="12" spans="1:16" x14ac:dyDescent="0.25">
      <c r="A12" s="22" t="s">
        <v>23</v>
      </c>
      <c r="B12" s="23">
        <v>29950.333419999999</v>
      </c>
      <c r="C12" s="23">
        <v>29567.066889999998</v>
      </c>
      <c r="D12" s="23">
        <v>29271.290140000001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4">
        <v>88788.690449999995</v>
      </c>
      <c r="O12" s="8"/>
    </row>
    <row r="13" spans="1:16" x14ac:dyDescent="0.25">
      <c r="A13" s="22" t="s">
        <v>24</v>
      </c>
      <c r="B13" s="23">
        <v>63852.64428</v>
      </c>
      <c r="C13" s="23">
        <v>80043.006789999999</v>
      </c>
      <c r="D13" s="23">
        <v>64066.314299999998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4">
        <v>207961.96536999999</v>
      </c>
      <c r="O13" s="8"/>
    </row>
    <row r="14" spans="1:16" x14ac:dyDescent="0.25">
      <c r="A14" s="22" t="s">
        <v>25</v>
      </c>
      <c r="B14" s="23">
        <v>14882.81105</v>
      </c>
      <c r="C14" s="23">
        <v>21893.462630000002</v>
      </c>
      <c r="D14" s="23">
        <v>17685.567230000001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4">
        <v>54461.840909999999</v>
      </c>
      <c r="O14" s="8"/>
    </row>
    <row r="15" spans="1:16" ht="13.8" x14ac:dyDescent="0.25">
      <c r="A15" s="17" t="s">
        <v>26</v>
      </c>
      <c r="B15" s="18">
        <f t="shared" ref="B15:N15" si="2">B16</f>
        <v>363615.46788000001</v>
      </c>
      <c r="C15" s="18">
        <f t="shared" si="2"/>
        <v>305039.55151999998</v>
      </c>
      <c r="D15" s="18">
        <f t="shared" si="2"/>
        <v>290801.91992999997</v>
      </c>
      <c r="E15" s="18">
        <f t="shared" si="2"/>
        <v>0</v>
      </c>
      <c r="F15" s="18">
        <f t="shared" si="2"/>
        <v>0</v>
      </c>
      <c r="G15" s="18">
        <f t="shared" si="2"/>
        <v>0</v>
      </c>
      <c r="H15" s="18">
        <f t="shared" si="2"/>
        <v>0</v>
      </c>
      <c r="I15" s="18">
        <f t="shared" si="2"/>
        <v>0</v>
      </c>
      <c r="J15" s="18">
        <f t="shared" si="2"/>
        <v>0</v>
      </c>
      <c r="K15" s="18">
        <f t="shared" si="2"/>
        <v>0</v>
      </c>
      <c r="L15" s="18">
        <f t="shared" si="2"/>
        <v>0</v>
      </c>
      <c r="M15" s="18">
        <f t="shared" si="2"/>
        <v>0</v>
      </c>
      <c r="N15" s="19">
        <f t="shared" si="2"/>
        <v>959456.93932999996</v>
      </c>
      <c r="O15" s="20"/>
      <c r="P15" s="21"/>
    </row>
    <row r="16" spans="1:16" ht="13.8" x14ac:dyDescent="0.25">
      <c r="A16" s="22" t="s">
        <v>27</v>
      </c>
      <c r="B16" s="25">
        <v>363615.46788000001</v>
      </c>
      <c r="C16" s="25">
        <v>305039.55151999998</v>
      </c>
      <c r="D16" s="25">
        <v>290801.91992999997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4">
        <v>959456.93932999996</v>
      </c>
      <c r="O16" s="20"/>
      <c r="P16" s="21"/>
    </row>
    <row r="17" spans="1:16" ht="13.8" x14ac:dyDescent="0.25">
      <c r="A17" s="17" t="s">
        <v>28</v>
      </c>
      <c r="B17" s="18">
        <f t="shared" ref="B17:N17" si="3">B18</f>
        <v>561735.36051999999</v>
      </c>
      <c r="C17" s="18">
        <f t="shared" si="3"/>
        <v>598943.37242999999</v>
      </c>
      <c r="D17" s="18">
        <f t="shared" si="3"/>
        <v>599838.25849000004</v>
      </c>
      <c r="E17" s="18">
        <f t="shared" si="3"/>
        <v>0</v>
      </c>
      <c r="F17" s="18">
        <f t="shared" si="3"/>
        <v>0</v>
      </c>
      <c r="G17" s="18">
        <f t="shared" si="3"/>
        <v>0</v>
      </c>
      <c r="H17" s="18">
        <f t="shared" si="3"/>
        <v>0</v>
      </c>
      <c r="I17" s="18">
        <f t="shared" si="3"/>
        <v>0</v>
      </c>
      <c r="J17" s="18">
        <f t="shared" si="3"/>
        <v>0</v>
      </c>
      <c r="K17" s="18">
        <f t="shared" si="3"/>
        <v>0</v>
      </c>
      <c r="L17" s="18">
        <f t="shared" si="3"/>
        <v>0</v>
      </c>
      <c r="M17" s="18">
        <f t="shared" si="3"/>
        <v>0</v>
      </c>
      <c r="N17" s="19">
        <f t="shared" si="3"/>
        <v>1760516.99144</v>
      </c>
      <c r="O17" s="20"/>
      <c r="P17" s="21"/>
    </row>
    <row r="18" spans="1:16" ht="13.8" x14ac:dyDescent="0.25">
      <c r="A18" s="22" t="s">
        <v>29</v>
      </c>
      <c r="B18" s="25">
        <v>561735.36051999999</v>
      </c>
      <c r="C18" s="25">
        <v>598943.37242999999</v>
      </c>
      <c r="D18" s="25">
        <v>599838.25849000004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4">
        <v>1760516.99144</v>
      </c>
      <c r="O18" s="20"/>
      <c r="P18" s="21"/>
    </row>
    <row r="19" spans="1:16" ht="15" x14ac:dyDescent="0.25">
      <c r="A19" s="14" t="s">
        <v>30</v>
      </c>
      <c r="B19" s="18">
        <f t="shared" ref="B19:N19" si="4">B20+B24+B26</f>
        <v>14105752.615649996</v>
      </c>
      <c r="C19" s="18">
        <f t="shared" si="4"/>
        <v>15145206.708719999</v>
      </c>
      <c r="D19" s="18">
        <f t="shared" si="4"/>
        <v>15943243.36572</v>
      </c>
      <c r="E19" s="18">
        <f t="shared" si="4"/>
        <v>0</v>
      </c>
      <c r="F19" s="18">
        <f t="shared" si="4"/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  <c r="J19" s="18">
        <f t="shared" si="4"/>
        <v>0</v>
      </c>
      <c r="K19" s="18">
        <f t="shared" si="4"/>
        <v>0</v>
      </c>
      <c r="L19" s="18">
        <f t="shared" si="4"/>
        <v>0</v>
      </c>
      <c r="M19" s="18">
        <f t="shared" si="4"/>
        <v>0</v>
      </c>
      <c r="N19" s="19">
        <f t="shared" si="4"/>
        <v>45194202.690090001</v>
      </c>
      <c r="O19" s="26"/>
      <c r="P19" s="27"/>
    </row>
    <row r="20" spans="1:16" ht="14.4" x14ac:dyDescent="0.3">
      <c r="A20" s="17" t="s">
        <v>31</v>
      </c>
      <c r="B20" s="18">
        <f t="shared" ref="B20:N20" si="5">B21+B22+B23</f>
        <v>1041099.3347899999</v>
      </c>
      <c r="C20" s="18">
        <f t="shared" si="5"/>
        <v>1106715.0694300001</v>
      </c>
      <c r="D20" s="18">
        <f t="shared" si="5"/>
        <v>1068742.48114</v>
      </c>
      <c r="E20" s="18">
        <f t="shared" si="5"/>
        <v>0</v>
      </c>
      <c r="F20" s="18">
        <f t="shared" si="5"/>
        <v>0</v>
      </c>
      <c r="G20" s="18">
        <f t="shared" si="5"/>
        <v>0</v>
      </c>
      <c r="H20" s="18">
        <f t="shared" si="5"/>
        <v>0</v>
      </c>
      <c r="I20" s="18">
        <f t="shared" si="5"/>
        <v>0</v>
      </c>
      <c r="J20" s="18">
        <f t="shared" si="5"/>
        <v>0</v>
      </c>
      <c r="K20" s="18">
        <f t="shared" si="5"/>
        <v>0</v>
      </c>
      <c r="L20" s="18">
        <f t="shared" si="5"/>
        <v>0</v>
      </c>
      <c r="M20" s="18">
        <f t="shared" si="5"/>
        <v>0</v>
      </c>
      <c r="N20" s="19">
        <f t="shared" si="5"/>
        <v>3216556.8853599997</v>
      </c>
      <c r="O20" s="28"/>
      <c r="P20" s="29"/>
    </row>
    <row r="21" spans="1:16" x14ac:dyDescent="0.25">
      <c r="A21" s="22" t="s">
        <v>32</v>
      </c>
      <c r="B21" s="23">
        <v>728639.47482999996</v>
      </c>
      <c r="C21" s="23">
        <v>758388.96513000003</v>
      </c>
      <c r="D21" s="23">
        <v>748505.85282000003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4">
        <v>2235534.2927799998</v>
      </c>
      <c r="O21" s="8"/>
    </row>
    <row r="22" spans="1:16" x14ac:dyDescent="0.25">
      <c r="A22" s="22" t="s">
        <v>33</v>
      </c>
      <c r="B22" s="23">
        <v>106281.86023999999</v>
      </c>
      <c r="C22" s="23">
        <v>127312.90914</v>
      </c>
      <c r="D22" s="23">
        <v>113045.44065999999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4">
        <v>346640.21003999998</v>
      </c>
      <c r="O22" s="8"/>
    </row>
    <row r="23" spans="1:16" x14ac:dyDescent="0.25">
      <c r="A23" s="22" t="s">
        <v>34</v>
      </c>
      <c r="B23" s="23">
        <v>206177.99971999999</v>
      </c>
      <c r="C23" s="23">
        <v>221013.19516</v>
      </c>
      <c r="D23" s="23">
        <v>207191.18766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4">
        <v>634382.38254000002</v>
      </c>
      <c r="O23" s="8"/>
    </row>
    <row r="24" spans="1:16" ht="14.4" x14ac:dyDescent="0.3">
      <c r="A24" s="17" t="s">
        <v>35</v>
      </c>
      <c r="B24" s="18">
        <f t="shared" ref="B24:N24" si="6">B25</f>
        <v>2309273.28749</v>
      </c>
      <c r="C24" s="18">
        <f t="shared" si="6"/>
        <v>2352198.2680500001</v>
      </c>
      <c r="D24" s="18">
        <f t="shared" si="6"/>
        <v>2961822.8129099999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18">
        <f t="shared" si="6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9">
        <f t="shared" si="6"/>
        <v>7623294.36845</v>
      </c>
      <c r="O24" s="28"/>
      <c r="P24" s="29"/>
    </row>
    <row r="25" spans="1:16" ht="14.4" x14ac:dyDescent="0.3">
      <c r="A25" s="22" t="s">
        <v>36</v>
      </c>
      <c r="B25" s="25">
        <v>2309273.28749</v>
      </c>
      <c r="C25" s="25">
        <v>2352198.2680500001</v>
      </c>
      <c r="D25" s="25">
        <v>2961822.8129099999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4">
        <v>7623294.36845</v>
      </c>
      <c r="O25" s="28"/>
      <c r="P25" s="29"/>
    </row>
    <row r="26" spans="1:16" ht="14.4" x14ac:dyDescent="0.3">
      <c r="A26" s="17" t="s">
        <v>37</v>
      </c>
      <c r="B26" s="18">
        <f t="shared" ref="B26:N26" si="7">B27+B28+B29+B30+B31+B32+B33+B34+B35+B36+B37</f>
        <v>10755379.993369997</v>
      </c>
      <c r="C26" s="18">
        <f t="shared" si="7"/>
        <v>11686293.371239999</v>
      </c>
      <c r="D26" s="18">
        <f t="shared" si="7"/>
        <v>11912678.071670001</v>
      </c>
      <c r="E26" s="18">
        <f t="shared" si="7"/>
        <v>0</v>
      </c>
      <c r="F26" s="18">
        <f t="shared" si="7"/>
        <v>0</v>
      </c>
      <c r="G26" s="18">
        <f t="shared" si="7"/>
        <v>0</v>
      </c>
      <c r="H26" s="18">
        <f t="shared" si="7"/>
        <v>0</v>
      </c>
      <c r="I26" s="18">
        <f t="shared" si="7"/>
        <v>0</v>
      </c>
      <c r="J26" s="18">
        <f t="shared" si="7"/>
        <v>0</v>
      </c>
      <c r="K26" s="18">
        <f t="shared" si="7"/>
        <v>0</v>
      </c>
      <c r="L26" s="18">
        <f t="shared" si="7"/>
        <v>0</v>
      </c>
      <c r="M26" s="18">
        <f t="shared" si="7"/>
        <v>0</v>
      </c>
      <c r="N26" s="19">
        <f t="shared" si="7"/>
        <v>34354351.436279997</v>
      </c>
      <c r="O26" s="28"/>
      <c r="P26" s="29"/>
    </row>
    <row r="27" spans="1:16" x14ac:dyDescent="0.25">
      <c r="A27" s="22" t="s">
        <v>38</v>
      </c>
      <c r="B27" s="23">
        <v>1338216.4887600001</v>
      </c>
      <c r="C27" s="23">
        <v>1325858.2503599999</v>
      </c>
      <c r="D27" s="23">
        <v>1211280.0172600001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4">
        <v>3875354.7563800002</v>
      </c>
      <c r="O27" s="8"/>
    </row>
    <row r="28" spans="1:16" x14ac:dyDescent="0.25">
      <c r="A28" s="22" t="s">
        <v>39</v>
      </c>
      <c r="B28" s="23">
        <v>3060205.65178</v>
      </c>
      <c r="C28" s="23">
        <v>3542326.3596000001</v>
      </c>
      <c r="D28" s="23">
        <v>3293035.0290600001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4">
        <v>9895567.0404400006</v>
      </c>
      <c r="O28" s="8"/>
    </row>
    <row r="29" spans="1:16" x14ac:dyDescent="0.25">
      <c r="A29" s="22" t="s">
        <v>40</v>
      </c>
      <c r="B29" s="23">
        <v>166947.26134999999</v>
      </c>
      <c r="C29" s="23">
        <v>176440.92413</v>
      </c>
      <c r="D29" s="23">
        <v>241519.57453000001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4">
        <v>584907.76000999997</v>
      </c>
      <c r="O29" s="8"/>
    </row>
    <row r="30" spans="1:16" x14ac:dyDescent="0.25">
      <c r="A30" s="22" t="s">
        <v>41</v>
      </c>
      <c r="B30" s="23">
        <v>1341175.622</v>
      </c>
      <c r="C30" s="23">
        <v>1410622.0952699999</v>
      </c>
      <c r="D30" s="23">
        <v>1477361.3696399999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4">
        <v>4229159.0869100001</v>
      </c>
      <c r="O30" s="8"/>
    </row>
    <row r="31" spans="1:16" x14ac:dyDescent="0.25">
      <c r="A31" s="22" t="s">
        <v>42</v>
      </c>
      <c r="B31" s="23">
        <v>812378.65358000004</v>
      </c>
      <c r="C31" s="23">
        <v>880947.03615000006</v>
      </c>
      <c r="D31" s="23">
        <v>885946.63489999995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4">
        <v>2579272.3246300002</v>
      </c>
      <c r="O31" s="8"/>
    </row>
    <row r="32" spans="1:16" x14ac:dyDescent="0.25">
      <c r="A32" s="22" t="s">
        <v>43</v>
      </c>
      <c r="B32" s="23">
        <v>1073399.40286</v>
      </c>
      <c r="C32" s="23">
        <v>1098237.0576299999</v>
      </c>
      <c r="D32" s="23">
        <v>1135198.36042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4">
        <v>3306834.8209099998</v>
      </c>
      <c r="O32" s="8"/>
    </row>
    <row r="33" spans="1:16" x14ac:dyDescent="0.25">
      <c r="A33" s="22" t="s">
        <v>44</v>
      </c>
      <c r="B33" s="23">
        <v>1081926.5098900001</v>
      </c>
      <c r="C33" s="23">
        <v>1185850.08336</v>
      </c>
      <c r="D33" s="23">
        <v>1552764.6538499999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4">
        <v>3820541.2470999998</v>
      </c>
      <c r="O33" s="8"/>
    </row>
    <row r="34" spans="1:16" x14ac:dyDescent="0.25">
      <c r="A34" s="22" t="s">
        <v>45</v>
      </c>
      <c r="B34" s="23">
        <v>316928.77305999998</v>
      </c>
      <c r="C34" s="23">
        <v>331500.80025999999</v>
      </c>
      <c r="D34" s="23">
        <v>377664.62810999999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4">
        <v>1026094.20143</v>
      </c>
      <c r="O34" s="8"/>
    </row>
    <row r="35" spans="1:16" x14ac:dyDescent="0.25">
      <c r="A35" s="22" t="s">
        <v>46</v>
      </c>
      <c r="B35" s="23">
        <v>474470.46720000001</v>
      </c>
      <c r="C35" s="23">
        <v>570359.17307000002</v>
      </c>
      <c r="D35" s="23">
        <v>352734.01134999999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4">
        <v>1397563.6516199999</v>
      </c>
      <c r="O35" s="8"/>
    </row>
    <row r="36" spans="1:16" ht="15" x14ac:dyDescent="0.25">
      <c r="A36" s="22" t="s">
        <v>47</v>
      </c>
      <c r="B36" s="23">
        <v>554493.25913000002</v>
      </c>
      <c r="C36" s="23">
        <v>552721.89824999997</v>
      </c>
      <c r="D36" s="23">
        <v>803038.49413999997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4">
        <v>1910253.6515200001</v>
      </c>
      <c r="O36" s="26"/>
      <c r="P36" s="27"/>
    </row>
    <row r="37" spans="1:16" ht="15" x14ac:dyDescent="0.25">
      <c r="A37" s="22" t="s">
        <v>48</v>
      </c>
      <c r="B37" s="23">
        <v>535237.90376000002</v>
      </c>
      <c r="C37" s="23">
        <v>611429.69316000002</v>
      </c>
      <c r="D37" s="23">
        <v>582135.29841000005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4">
        <v>1728802.89533</v>
      </c>
      <c r="O37" s="26"/>
      <c r="P37" s="27"/>
    </row>
    <row r="38" spans="1:16" ht="15" x14ac:dyDescent="0.25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  <c r="O38" s="26"/>
      <c r="P38" s="27"/>
    </row>
    <row r="39" spans="1:16" ht="15" x14ac:dyDescent="0.25">
      <c r="A39" s="17" t="s">
        <v>49</v>
      </c>
      <c r="B39" s="30">
        <f t="shared" ref="B39:N39" si="8">B41</f>
        <v>519222.98181999999</v>
      </c>
      <c r="C39" s="30">
        <f t="shared" si="8"/>
        <v>474606.37023</v>
      </c>
      <c r="D39" s="30">
        <f t="shared" si="8"/>
        <v>571407.46467999998</v>
      </c>
      <c r="E39" s="30">
        <f t="shared" si="8"/>
        <v>0</v>
      </c>
      <c r="F39" s="30">
        <f t="shared" si="8"/>
        <v>0</v>
      </c>
      <c r="G39" s="30">
        <f t="shared" si="8"/>
        <v>0</v>
      </c>
      <c r="H39" s="30">
        <f t="shared" si="8"/>
        <v>0</v>
      </c>
      <c r="I39" s="30">
        <f t="shared" si="8"/>
        <v>0</v>
      </c>
      <c r="J39" s="30">
        <f t="shared" si="8"/>
        <v>0</v>
      </c>
      <c r="K39" s="30">
        <f t="shared" si="8"/>
        <v>0</v>
      </c>
      <c r="L39" s="30">
        <f t="shared" si="8"/>
        <v>0</v>
      </c>
      <c r="M39" s="30">
        <f t="shared" si="8"/>
        <v>0</v>
      </c>
      <c r="N39" s="19">
        <f t="shared" si="8"/>
        <v>1565236.8167300001</v>
      </c>
      <c r="O39" s="26"/>
      <c r="P39" s="27"/>
    </row>
    <row r="40" spans="1:16" ht="15" x14ac:dyDescent="0.25">
      <c r="A40" s="17" t="s">
        <v>50</v>
      </c>
      <c r="B40" s="18">
        <f t="shared" ref="B40:N40" si="9">B41</f>
        <v>519222.98181999999</v>
      </c>
      <c r="C40" s="18">
        <f t="shared" si="9"/>
        <v>474606.37023</v>
      </c>
      <c r="D40" s="18">
        <f t="shared" si="9"/>
        <v>571407.46467999998</v>
      </c>
      <c r="E40" s="18">
        <f t="shared" si="9"/>
        <v>0</v>
      </c>
      <c r="F40" s="18">
        <f t="shared" si="9"/>
        <v>0</v>
      </c>
      <c r="G40" s="18">
        <f t="shared" si="9"/>
        <v>0</v>
      </c>
      <c r="H40" s="18">
        <f t="shared" si="9"/>
        <v>0</v>
      </c>
      <c r="I40" s="18">
        <f t="shared" si="9"/>
        <v>0</v>
      </c>
      <c r="J40" s="18">
        <f t="shared" si="9"/>
        <v>0</v>
      </c>
      <c r="K40" s="18">
        <f t="shared" si="9"/>
        <v>0</v>
      </c>
      <c r="L40" s="18">
        <f t="shared" si="9"/>
        <v>0</v>
      </c>
      <c r="M40" s="18">
        <f t="shared" si="9"/>
        <v>0</v>
      </c>
      <c r="N40" s="19">
        <f t="shared" si="9"/>
        <v>1565236.8167300001</v>
      </c>
      <c r="O40" s="26"/>
      <c r="P40" s="27"/>
    </row>
    <row r="41" spans="1:16" ht="15.6" thickBot="1" x14ac:dyDescent="0.3">
      <c r="A41" s="22" t="s">
        <v>51</v>
      </c>
      <c r="B41" s="23">
        <v>519222.98181999999</v>
      </c>
      <c r="C41" s="23">
        <v>474606.37023</v>
      </c>
      <c r="D41" s="23">
        <v>571407.46467999998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31">
        <v>1565236.8167300001</v>
      </c>
      <c r="O41" s="26"/>
      <c r="P41" s="27"/>
    </row>
    <row r="42" spans="1:16" ht="16.2" thickBot="1" x14ac:dyDescent="0.35">
      <c r="A42" s="32" t="s">
        <v>52</v>
      </c>
      <c r="B42" s="33">
        <f t="shared" ref="B42:N42" si="10">B5+B19+B39</f>
        <v>17603133.484149996</v>
      </c>
      <c r="C42" s="33">
        <f t="shared" si="10"/>
        <v>18540534.190129999</v>
      </c>
      <c r="D42" s="33">
        <f t="shared" si="10"/>
        <v>19467998.834880002</v>
      </c>
      <c r="E42" s="33">
        <f t="shared" si="10"/>
        <v>0</v>
      </c>
      <c r="F42" s="33">
        <f t="shared" si="10"/>
        <v>0</v>
      </c>
      <c r="G42" s="33">
        <f t="shared" si="10"/>
        <v>0</v>
      </c>
      <c r="H42" s="33">
        <f t="shared" si="10"/>
        <v>0</v>
      </c>
      <c r="I42" s="33">
        <f t="shared" si="10"/>
        <v>0</v>
      </c>
      <c r="J42" s="33">
        <f t="shared" si="10"/>
        <v>0</v>
      </c>
      <c r="K42" s="33">
        <f t="shared" si="10"/>
        <v>0</v>
      </c>
      <c r="L42" s="33">
        <f t="shared" si="10"/>
        <v>0</v>
      </c>
      <c r="M42" s="33">
        <f t="shared" si="10"/>
        <v>0</v>
      </c>
      <c r="N42" s="33">
        <f t="shared" si="10"/>
        <v>55611666.509160005</v>
      </c>
      <c r="O42" s="34"/>
      <c r="P42" s="35"/>
    </row>
  </sheetData>
  <mergeCells count="2">
    <mergeCell ref="B1:M1"/>
    <mergeCell ref="A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2026-04-02T08:23:42Z</dcterms:created>
  <dcterms:modified xsi:type="dcterms:W3CDTF">2026-04-02T08:23:47Z</dcterms:modified>
</cp:coreProperties>
</file>