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senuraksoy/Desktop/"/>
    </mc:Choice>
  </mc:AlternateContent>
  <xr:revisionPtr revIDLastSave="0" documentId="8_{E2B8C60F-F476-3A48-9795-C989E40103CC}" xr6:coauthVersionLast="47" xr6:coauthVersionMax="47" xr10:uidLastSave="{00000000-0000-0000-0000-000000000000}"/>
  <bookViews>
    <workbookView xWindow="0" yWindow="0" windowWidth="28800" windowHeight="18000" xr2:uid="{039B80FD-CC57-2F48-A3F0-25C4E45B7A1A}"/>
  </bookViews>
  <sheets>
    <sheet name="SEKTO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26" i="1"/>
  <c r="N19" i="1" s="1"/>
  <c r="M26" i="1"/>
  <c r="L26" i="1"/>
  <c r="K26" i="1"/>
  <c r="J26" i="1"/>
  <c r="I26" i="1"/>
  <c r="H26" i="1"/>
  <c r="G26" i="1"/>
  <c r="G19" i="1" s="1"/>
  <c r="F26" i="1"/>
  <c r="F19" i="1" s="1"/>
  <c r="E26" i="1"/>
  <c r="D26" i="1"/>
  <c r="C26" i="1"/>
  <c r="B26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0" i="1"/>
  <c r="M20" i="1"/>
  <c r="L20" i="1"/>
  <c r="L19" i="1" s="1"/>
  <c r="K20" i="1"/>
  <c r="K19" i="1" s="1"/>
  <c r="J20" i="1"/>
  <c r="J19" i="1" s="1"/>
  <c r="I20" i="1"/>
  <c r="I19" i="1" s="1"/>
  <c r="H20" i="1"/>
  <c r="H19" i="1" s="1"/>
  <c r="G20" i="1"/>
  <c r="F20" i="1"/>
  <c r="E20" i="1"/>
  <c r="D20" i="1"/>
  <c r="D19" i="1" s="1"/>
  <c r="C20" i="1"/>
  <c r="C19" i="1" s="1"/>
  <c r="B20" i="1"/>
  <c r="B19" i="1" s="1"/>
  <c r="M19" i="1"/>
  <c r="E19" i="1"/>
  <c r="N17" i="1"/>
  <c r="M17" i="1"/>
  <c r="L17" i="1"/>
  <c r="K17" i="1"/>
  <c r="K5" i="1" s="1"/>
  <c r="J17" i="1"/>
  <c r="J5" i="1" s="1"/>
  <c r="J42" i="1" s="1"/>
  <c r="I17" i="1"/>
  <c r="H17" i="1"/>
  <c r="G17" i="1"/>
  <c r="F17" i="1"/>
  <c r="E17" i="1"/>
  <c r="D17" i="1"/>
  <c r="C17" i="1"/>
  <c r="C5" i="1" s="1"/>
  <c r="B17" i="1"/>
  <c r="B5" i="1" s="1"/>
  <c r="B42" i="1" s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6" i="1"/>
  <c r="N5" i="1" s="1"/>
  <c r="N42" i="1" s="1"/>
  <c r="M6" i="1"/>
  <c r="M5" i="1" s="1"/>
  <c r="M42" i="1" s="1"/>
  <c r="L6" i="1"/>
  <c r="L5" i="1" s="1"/>
  <c r="L42" i="1" s="1"/>
  <c r="K6" i="1"/>
  <c r="J6" i="1"/>
  <c r="I6" i="1"/>
  <c r="H6" i="1"/>
  <c r="H5" i="1" s="1"/>
  <c r="H42" i="1" s="1"/>
  <c r="G6" i="1"/>
  <c r="G5" i="1" s="1"/>
  <c r="G42" i="1" s="1"/>
  <c r="F6" i="1"/>
  <c r="F5" i="1" s="1"/>
  <c r="F42" i="1" s="1"/>
  <c r="E6" i="1"/>
  <c r="E5" i="1" s="1"/>
  <c r="E42" i="1" s="1"/>
  <c r="D6" i="1"/>
  <c r="D5" i="1" s="1"/>
  <c r="D42" i="1" s="1"/>
  <c r="C6" i="1"/>
  <c r="B6" i="1"/>
  <c r="I5" i="1"/>
  <c r="I42" i="1" s="1"/>
  <c r="C42" i="1" l="1"/>
  <c r="K42" i="1"/>
</calcChain>
</file>

<file path=xl/sharedStrings.xml><?xml version="1.0" encoding="utf-8"?>
<sst xmlns="http://schemas.openxmlformats.org/spreadsheetml/2006/main" count="54" uniqueCount="53">
  <si>
    <t xml:space="preserve"> </t>
  </si>
  <si>
    <t>30.04.2026 TARİHİ İTİBARİYLE SEKTÖREL BAZDA AYLIK İHRACAT KAYIT RAKAMLARI(1000 $)</t>
  </si>
  <si>
    <t>S E K T Ö 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</si>
  <si>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</si>
  <si>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</si>
  <si>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</si>
  <si>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</si>
  <si>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</si>
  <si>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</si>
  <si>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</si>
  <si>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</si>
  <si>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</si>
  <si>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</si>
  <si>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</si>
  <si>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</si>
  <si>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</si>
  <si>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.I. TARIM</t>
  </si>
  <si>
    <t>.  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</si>
  <si>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</si>
  <si>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</si>
  <si>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</si>
  <si>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</si>
  <si>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</si>
  <si>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</si>
  <si>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</si>
  <si>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</si>
  <si>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>.     B. HAYVANSAL ÜRÜNLER</t>
  </si>
  <si>
    <t xml:space="preserve"> Su Ürünleri ve Hayvansal Mamuller</t>
  </si>
  <si>
    <t>.     C. AĞAÇ VE ORMAN ÜRÜNLERİ</t>
  </si>
  <si>
    <t xml:space="preserve"> Mobilya, Kağıt ve Orman Ürünleri</t>
  </si>
  <si>
    <t>.II. SANAYİ</t>
  </si>
  <si>
    <t>.     A. TARIMA DAYALI İŞLENMİŞ ÜRÜNLER</t>
  </si>
  <si>
    <t xml:space="preserve"> Tekstil ve Hammaddeleri</t>
  </si>
  <si>
    <t xml:space="preserve"> Deri ve Deri Mamulleri </t>
  </si>
  <si>
    <t xml:space="preserve"> Halı </t>
  </si>
  <si>
    <t>.     B. KİMYEVİ MADDELER VE MAMÜLLERİ</t>
  </si>
  <si>
    <t xml:space="preserve"> Kimyevi Maddeler ve Mamulleri  </t>
  </si>
  <si>
    <t>.  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</si>
  <si>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</si>
  <si>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</si>
  <si>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</si>
  <si>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</si>
  <si>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</si>
  <si>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</si>
  <si>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</si>
  <si>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</si>
  <si>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</si>
  <si>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</si>
  <si>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</si>
  <si>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>.III. MADENCİLİK</t>
  </si>
  <si>
    <t>.     A. MADENCİLİK ÜRÜNLERİ</t>
  </si>
  <si>
    <t xml:space="preserve"> Madencilik Ürünleri</t>
  </si>
  <si>
    <t>.                   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</si>
</sst>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  <family val="2"/>
    </font>
    <font>
      <b/>
      <i/>
      <sz val="10"/>
      <color rgb="FFFF0000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sz val="9.5"/>
      <color indexed="62"/>
      <name val="Arial Tur"/>
      <family val="2"/>
      <charset val="162"/>
    </font>
    <font>
      <b/>
      <sz val="10"/>
      <name val="Arial Tur"/>
      <family val="2"/>
      <charset val="162"/>
    </font>
    <font>
      <b/>
      <sz val="10"/>
      <color indexed="62"/>
      <name val="Arial Tur"/>
      <family val="2"/>
      <charset val="162"/>
    </font>
    <font>
      <sz val="10"/>
      <name val="Arial Tur"/>
      <family val="2"/>
      <charset val="162"/>
    </font>
    <font>
      <b/>
      <sz val="12"/>
      <color theme="1"/>
      <name val="Arial Tur"/>
      <family val="2"/>
      <charset val="162"/>
    </font>
    <font>
      <sz val="12"/>
      <name val="Arial Tur"/>
      <family val="2"/>
      <charset val="162"/>
    </font>
    <font>
      <sz val="12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color theme="1"/>
      <name val="Arial Tur"/>
      <family val="2"/>
      <charset val="162"/>
    </font>
    <font>
      <sz val="11"/>
      <name val="Arial Tur"/>
      <family val="2"/>
      <charset val="162"/>
    </font>
    <font>
      <sz val="11"/>
      <name val="Arial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i/>
      <sz val="11"/>
      <name val="Arial Tur"/>
      <family val="2"/>
      <charset val="162"/>
    </font>
    <font>
      <i/>
      <sz val="11"/>
      <name val="Arial"/>
      <family val="2"/>
      <charset val="162"/>
    </font>
    <font>
      <b/>
      <sz val="12"/>
      <name val="Arial Tur"/>
      <family val="2"/>
      <charset val="162"/>
    </font>
    <font>
      <b/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0" fontId="11" fillId="2" borderId="4" xfId="0" applyFont="1" applyFill="1" applyBorder="1"/>
    <xf numFmtId="3" fontId="10" fillId="2" borderId="0" xfId="0" applyNumberFormat="1" applyFont="1" applyFill="1"/>
    <xf numFmtId="3" fontId="10" fillId="2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2" borderId="4" xfId="0" applyFont="1" applyFill="1" applyBorder="1"/>
    <xf numFmtId="3" fontId="14" fillId="2" borderId="0" xfId="0" applyNumberFormat="1" applyFont="1" applyFill="1"/>
    <xf numFmtId="3" fontId="14" fillId="2" borderId="7" xfId="0" applyNumberFormat="1" applyFont="1" applyFill="1" applyBorder="1"/>
    <xf numFmtId="3" fontId="15" fillId="2" borderId="0" xfId="0" applyNumberFormat="1" applyFont="1" applyFill="1"/>
    <xf numFmtId="0" fontId="8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3" fontId="11" fillId="2" borderId="0" xfId="0" applyNumberFormat="1" applyFont="1" applyFill="1"/>
    <xf numFmtId="3" fontId="10" fillId="2" borderId="8" xfId="0" applyNumberFormat="1" applyFont="1" applyFill="1" applyBorder="1"/>
    <xf numFmtId="0" fontId="10" fillId="2" borderId="9" xfId="0" applyFont="1" applyFill="1" applyBorder="1" applyAlignment="1">
      <alignment horizontal="center"/>
    </xf>
    <xf numFmtId="3" fontId="10" fillId="2" borderId="10" xfId="0" applyNumberFormat="1" applyFont="1" applyFill="1" applyBorder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7B9B5-6640-7344-A356-7209657B5A57}">
  <dimension ref="A1:P42"/>
  <sheetViews>
    <sheetView tabSelected="1" workbookViewId="0"/>
  </sheetViews>
  <sheetFormatPr baseColWidth="10" defaultColWidth="8.83203125" defaultRowHeight="13"/>
  <cols>
    <col min="1" max="1" width="50.33203125" customWidth="1"/>
    <col min="2" max="5" width="11.33203125" bestFit="1" customWidth="1"/>
    <col min="6" max="6" width="8.33203125" bestFit="1" customWidth="1"/>
    <col min="7" max="7" width="11.5" bestFit="1" customWidth="1"/>
    <col min="8" max="8" width="11" bestFit="1" customWidth="1"/>
    <col min="9" max="9" width="12.5" bestFit="1" customWidth="1"/>
    <col min="10" max="10" width="8.83203125" bestFit="1" customWidth="1"/>
    <col min="11" max="11" width="7" bestFit="1" customWidth="1"/>
    <col min="12" max="12" width="8.5" bestFit="1" customWidth="1"/>
    <col min="13" max="13" width="9.83203125" bestFit="1" customWidth="1"/>
    <col min="14" max="14" width="11.33203125" bestFit="1" customWidth="1"/>
  </cols>
  <sheetData>
    <row r="1" spans="1:16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4" thickBot="1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6" ht="17" thickBot="1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 t="s">
        <v>15</v>
      </c>
      <c r="O4" s="12"/>
      <c r="P4" s="13"/>
    </row>
    <row r="5" spans="1:16" ht="15" thickTop="1">
      <c r="A5" s="14" t="s">
        <v>16</v>
      </c>
      <c r="B5" s="15">
        <f t="shared" ref="B5:N5" si="0">B6+B15+B17</f>
        <v>2977586.07926</v>
      </c>
      <c r="C5" s="15">
        <f t="shared" si="0"/>
        <v>2914584.2022299999</v>
      </c>
      <c r="D5" s="15">
        <f t="shared" si="0"/>
        <v>2947895.94312</v>
      </c>
      <c r="E5" s="15">
        <f t="shared" si="0"/>
        <v>3278677.6441000002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6">
        <f t="shared" si="0"/>
        <v>12118743.86871</v>
      </c>
      <c r="O5" s="8"/>
    </row>
    <row r="6" spans="1:16" ht="14">
      <c r="A6" s="17" t="s">
        <v>17</v>
      </c>
      <c r="B6" s="18">
        <f t="shared" ref="B6:N6" si="1">B7+B8+B9+B10+B11+B12+B13+B14</f>
        <v>2052370.7724200001</v>
      </c>
      <c r="C6" s="18">
        <f t="shared" si="1"/>
        <v>2011719.2423199997</v>
      </c>
      <c r="D6" s="18">
        <f t="shared" si="1"/>
        <v>2058354.8934799999</v>
      </c>
      <c r="E6" s="18">
        <f t="shared" si="1"/>
        <v>2254228.81006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9">
        <f t="shared" si="1"/>
        <v>8376673.7182800006</v>
      </c>
      <c r="O6" s="20"/>
      <c r="P6" s="21"/>
    </row>
    <row r="7" spans="1:16">
      <c r="A7" s="22" t="s">
        <v>18</v>
      </c>
      <c r="B7" s="23">
        <v>926599.07038000005</v>
      </c>
      <c r="C7" s="23">
        <v>949800.55868000002</v>
      </c>
      <c r="D7" s="23">
        <v>947273.17882000003</v>
      </c>
      <c r="E7" s="23">
        <v>1112257.9771700001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4">
        <v>3935930.7850500001</v>
      </c>
      <c r="O7" s="8"/>
    </row>
    <row r="8" spans="1:16">
      <c r="A8" s="22" t="s">
        <v>19</v>
      </c>
      <c r="B8" s="23">
        <v>512440.03301000001</v>
      </c>
      <c r="C8" s="23">
        <v>397610.80326000002</v>
      </c>
      <c r="D8" s="23">
        <v>394679.08278</v>
      </c>
      <c r="E8" s="23">
        <v>329480.77198000002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4">
        <v>1634210.6910300001</v>
      </c>
      <c r="O8" s="8"/>
    </row>
    <row r="9" spans="1:16">
      <c r="A9" s="22" t="s">
        <v>20</v>
      </c>
      <c r="B9" s="23">
        <v>187238.94279999999</v>
      </c>
      <c r="C9" s="23">
        <v>190409.74197999999</v>
      </c>
      <c r="D9" s="23">
        <v>202325.89392999999</v>
      </c>
      <c r="E9" s="23">
        <v>210069.65659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4">
        <v>790044.23529999994</v>
      </c>
      <c r="O9" s="8"/>
    </row>
    <row r="10" spans="1:16">
      <c r="A10" s="22" t="s">
        <v>21</v>
      </c>
      <c r="B10" s="23">
        <v>138513.87687000001</v>
      </c>
      <c r="C10" s="23">
        <v>134200.68252</v>
      </c>
      <c r="D10" s="23">
        <v>131411.24273999999</v>
      </c>
      <c r="E10" s="23">
        <v>134781.35886000001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4">
        <v>538907.16099</v>
      </c>
      <c r="O10" s="8"/>
    </row>
    <row r="11" spans="1:16">
      <c r="A11" s="22" t="s">
        <v>22</v>
      </c>
      <c r="B11" s="23">
        <v>178932.1795</v>
      </c>
      <c r="C11" s="23">
        <v>207994.22638000001</v>
      </c>
      <c r="D11" s="23">
        <v>271643.64048</v>
      </c>
      <c r="E11" s="23">
        <v>332397.41203000001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4">
        <v>990967.45839000004</v>
      </c>
      <c r="O11" s="8"/>
    </row>
    <row r="12" spans="1:16">
      <c r="A12" s="22" t="s">
        <v>23</v>
      </c>
      <c r="B12" s="23">
        <v>29911.214530000001</v>
      </c>
      <c r="C12" s="23">
        <v>29567.066889999998</v>
      </c>
      <c r="D12" s="23">
        <v>29269.9732</v>
      </c>
      <c r="E12" s="23">
        <v>37473.960919999998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126222.21554</v>
      </c>
      <c r="O12" s="8"/>
    </row>
    <row r="13" spans="1:16">
      <c r="A13" s="22" t="s">
        <v>24</v>
      </c>
      <c r="B13" s="23">
        <v>63852.64428</v>
      </c>
      <c r="C13" s="23">
        <v>80043.006789999999</v>
      </c>
      <c r="D13" s="23">
        <v>64066.314299999998</v>
      </c>
      <c r="E13" s="23">
        <v>81261.4179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4">
        <v>289223.38326999999</v>
      </c>
      <c r="O13" s="8"/>
    </row>
    <row r="14" spans="1:16">
      <c r="A14" s="22" t="s">
        <v>25</v>
      </c>
      <c r="B14" s="23">
        <v>14882.81105</v>
      </c>
      <c r="C14" s="23">
        <v>22093.15582</v>
      </c>
      <c r="D14" s="23">
        <v>17685.567230000001</v>
      </c>
      <c r="E14" s="23">
        <v>16506.25461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v>71167.788709999993</v>
      </c>
      <c r="O14" s="8"/>
    </row>
    <row r="15" spans="1:16" ht="14">
      <c r="A15" s="17" t="s">
        <v>26</v>
      </c>
      <c r="B15" s="18">
        <f t="shared" ref="B15:N15" si="2">B16</f>
        <v>363615.46788000001</v>
      </c>
      <c r="C15" s="18">
        <f t="shared" si="2"/>
        <v>304681.97132000001</v>
      </c>
      <c r="D15" s="18">
        <f t="shared" si="2"/>
        <v>290590.73907000001</v>
      </c>
      <c r="E15" s="18">
        <f t="shared" si="2"/>
        <v>321268.64217000001</v>
      </c>
      <c r="F15" s="18">
        <f t="shared" si="2"/>
        <v>0</v>
      </c>
      <c r="G15" s="18">
        <f t="shared" si="2"/>
        <v>0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9">
        <f t="shared" si="2"/>
        <v>1280156.8204399999</v>
      </c>
      <c r="O15" s="20"/>
      <c r="P15" s="21"/>
    </row>
    <row r="16" spans="1:16" ht="14">
      <c r="A16" s="22" t="s">
        <v>27</v>
      </c>
      <c r="B16" s="25">
        <v>363615.46788000001</v>
      </c>
      <c r="C16" s="25">
        <v>304681.97132000001</v>
      </c>
      <c r="D16" s="25">
        <v>290590.73907000001</v>
      </c>
      <c r="E16" s="25">
        <v>321268.64217000001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4">
        <v>1280156.8204399999</v>
      </c>
      <c r="O16" s="20"/>
      <c r="P16" s="21"/>
    </row>
    <row r="17" spans="1:16" ht="14">
      <c r="A17" s="17" t="s">
        <v>28</v>
      </c>
      <c r="B17" s="18">
        <f t="shared" ref="B17:N17" si="3">B18</f>
        <v>561599.83895999996</v>
      </c>
      <c r="C17" s="18">
        <f t="shared" si="3"/>
        <v>598182.98858999996</v>
      </c>
      <c r="D17" s="18">
        <f t="shared" si="3"/>
        <v>598950.31056999997</v>
      </c>
      <c r="E17" s="18">
        <f t="shared" si="3"/>
        <v>703180.19186999998</v>
      </c>
      <c r="F17" s="18">
        <f t="shared" si="3"/>
        <v>0</v>
      </c>
      <c r="G17" s="18">
        <f t="shared" si="3"/>
        <v>0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9">
        <f t="shared" si="3"/>
        <v>2461913.32999</v>
      </c>
      <c r="O17" s="20"/>
      <c r="P17" s="21"/>
    </row>
    <row r="18" spans="1:16" ht="14">
      <c r="A18" s="22" t="s">
        <v>29</v>
      </c>
      <c r="B18" s="25">
        <v>561599.83895999996</v>
      </c>
      <c r="C18" s="25">
        <v>598182.98858999996</v>
      </c>
      <c r="D18" s="25">
        <v>598950.31056999997</v>
      </c>
      <c r="E18" s="25">
        <v>703180.19186999998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4">
        <v>2461913.32999</v>
      </c>
      <c r="O18" s="20"/>
      <c r="P18" s="21"/>
    </row>
    <row r="19" spans="1:16" ht="16">
      <c r="A19" s="14" t="s">
        <v>30</v>
      </c>
      <c r="B19" s="18">
        <f t="shared" ref="B19:N19" si="4">B20+B24+B26</f>
        <v>14110657.801090002</v>
      </c>
      <c r="C19" s="18">
        <f t="shared" si="4"/>
        <v>15174012.963189997</v>
      </c>
      <c r="D19" s="18">
        <f t="shared" si="4"/>
        <v>15968352.359140001</v>
      </c>
      <c r="E19" s="18">
        <f t="shared" si="4"/>
        <v>18298985.614879999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9">
        <f t="shared" si="4"/>
        <v>63552008.738300011</v>
      </c>
      <c r="O19" s="26"/>
      <c r="P19" s="27"/>
    </row>
    <row r="20" spans="1:16" ht="14">
      <c r="A20" s="17" t="s">
        <v>31</v>
      </c>
      <c r="B20" s="18">
        <f t="shared" ref="B20:N20" si="5">B21+B22+B23</f>
        <v>1041052.091</v>
      </c>
      <c r="C20" s="18">
        <f t="shared" si="5"/>
        <v>1105510.6802899998</v>
      </c>
      <c r="D20" s="18">
        <f t="shared" si="5"/>
        <v>1067951.5084799998</v>
      </c>
      <c r="E20" s="18">
        <f t="shared" si="5"/>
        <v>1256751.0110200001</v>
      </c>
      <c r="F20" s="18">
        <f t="shared" si="5"/>
        <v>0</v>
      </c>
      <c r="G20" s="18">
        <f t="shared" si="5"/>
        <v>0</v>
      </c>
      <c r="H20" s="18">
        <f t="shared" si="5"/>
        <v>0</v>
      </c>
      <c r="I20" s="18">
        <f t="shared" si="5"/>
        <v>0</v>
      </c>
      <c r="J20" s="18">
        <f t="shared" si="5"/>
        <v>0</v>
      </c>
      <c r="K20" s="18">
        <f t="shared" si="5"/>
        <v>0</v>
      </c>
      <c r="L20" s="18">
        <f t="shared" si="5"/>
        <v>0</v>
      </c>
      <c r="M20" s="18">
        <f t="shared" si="5"/>
        <v>0</v>
      </c>
      <c r="N20" s="19">
        <f t="shared" si="5"/>
        <v>4471265.29079</v>
      </c>
      <c r="O20" s="28"/>
      <c r="P20" s="29"/>
    </row>
    <row r="21" spans="1:16">
      <c r="A21" s="22" t="s">
        <v>32</v>
      </c>
      <c r="B21" s="23">
        <v>728546.02109000005</v>
      </c>
      <c r="C21" s="23">
        <v>757803.24124999996</v>
      </c>
      <c r="D21" s="23">
        <v>747745.55203999998</v>
      </c>
      <c r="E21" s="23">
        <v>895595.94533000002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4">
        <v>3129690.7597099999</v>
      </c>
      <c r="O21" s="8"/>
    </row>
    <row r="22" spans="1:16">
      <c r="A22" s="22" t="s">
        <v>33</v>
      </c>
      <c r="B22" s="23">
        <v>106281.86023999999</v>
      </c>
      <c r="C22" s="23">
        <v>126786.33613</v>
      </c>
      <c r="D22" s="23">
        <v>113045.05008</v>
      </c>
      <c r="E22" s="23">
        <v>123729.29747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v>469842.54392000003</v>
      </c>
      <c r="O22" s="8"/>
    </row>
    <row r="23" spans="1:16">
      <c r="A23" s="22" t="s">
        <v>34</v>
      </c>
      <c r="B23" s="23">
        <v>206224.20967000001</v>
      </c>
      <c r="C23" s="23">
        <v>220921.10290999999</v>
      </c>
      <c r="D23" s="23">
        <v>207160.90635999999</v>
      </c>
      <c r="E23" s="23">
        <v>237425.76822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v>871731.98716000002</v>
      </c>
      <c r="O23" s="8"/>
    </row>
    <row r="24" spans="1:16" ht="14">
      <c r="A24" s="17" t="s">
        <v>35</v>
      </c>
      <c r="B24" s="18">
        <f t="shared" ref="B24:N24" si="6">B25</f>
        <v>2316876.64433</v>
      </c>
      <c r="C24" s="18">
        <f t="shared" si="6"/>
        <v>2392937.0213799998</v>
      </c>
      <c r="D24" s="18">
        <f t="shared" si="6"/>
        <v>3016337.85323</v>
      </c>
      <c r="E24" s="18">
        <f t="shared" si="6"/>
        <v>3114147.6627799999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18">
        <f t="shared" si="6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9">
        <f t="shared" si="6"/>
        <v>10840299.18172</v>
      </c>
      <c r="O24" s="28"/>
      <c r="P24" s="29"/>
    </row>
    <row r="25" spans="1:16" ht="14">
      <c r="A25" s="22" t="s">
        <v>36</v>
      </c>
      <c r="B25" s="25">
        <v>2316876.64433</v>
      </c>
      <c r="C25" s="25">
        <v>2392937.0213799998</v>
      </c>
      <c r="D25" s="25">
        <v>3016337.85323</v>
      </c>
      <c r="E25" s="25">
        <v>3114147.6627799999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4">
        <v>10840299.18172</v>
      </c>
      <c r="O25" s="28"/>
      <c r="P25" s="29"/>
    </row>
    <row r="26" spans="1:16" ht="14">
      <c r="A26" s="17" t="s">
        <v>37</v>
      </c>
      <c r="B26" s="18">
        <f t="shared" ref="B26:N26" si="7">B27+B28+B29+B30+B31+B32+B33+B34+B35+B36+B37</f>
        <v>10752729.065760002</v>
      </c>
      <c r="C26" s="18">
        <f t="shared" si="7"/>
        <v>11675565.261519998</v>
      </c>
      <c r="D26" s="18">
        <f t="shared" si="7"/>
        <v>11884062.99743</v>
      </c>
      <c r="E26" s="18">
        <f t="shared" si="7"/>
        <v>13928086.941079998</v>
      </c>
      <c r="F26" s="18">
        <f t="shared" si="7"/>
        <v>0</v>
      </c>
      <c r="G26" s="18">
        <f t="shared" si="7"/>
        <v>0</v>
      </c>
      <c r="H26" s="18">
        <f t="shared" si="7"/>
        <v>0</v>
      </c>
      <c r="I26" s="18">
        <f t="shared" si="7"/>
        <v>0</v>
      </c>
      <c r="J26" s="18">
        <f t="shared" si="7"/>
        <v>0</v>
      </c>
      <c r="K26" s="18">
        <f t="shared" si="7"/>
        <v>0</v>
      </c>
      <c r="L26" s="18">
        <f t="shared" si="7"/>
        <v>0</v>
      </c>
      <c r="M26" s="18">
        <f t="shared" si="7"/>
        <v>0</v>
      </c>
      <c r="N26" s="19">
        <f t="shared" si="7"/>
        <v>48240444.265790008</v>
      </c>
      <c r="O26" s="28"/>
      <c r="P26" s="29"/>
    </row>
    <row r="27" spans="1:16">
      <c r="A27" s="22" t="s">
        <v>38</v>
      </c>
      <c r="B27" s="23">
        <v>1338038.77376</v>
      </c>
      <c r="C27" s="23">
        <v>1324632.4755899999</v>
      </c>
      <c r="D27" s="23">
        <v>1210009.18209</v>
      </c>
      <c r="E27" s="23">
        <v>1451052.33228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v>5323732.7637200002</v>
      </c>
      <c r="O27" s="8"/>
    </row>
    <row r="28" spans="1:16">
      <c r="A28" s="22" t="s">
        <v>39</v>
      </c>
      <c r="B28" s="23">
        <v>3059974.3330299999</v>
      </c>
      <c r="C28" s="23">
        <v>3541786.7906599999</v>
      </c>
      <c r="D28" s="23">
        <v>3291360.1190499999</v>
      </c>
      <c r="E28" s="23">
        <v>3855307.6629499998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4">
        <v>13748428.905689999</v>
      </c>
      <c r="O28" s="8"/>
    </row>
    <row r="29" spans="1:16">
      <c r="A29" s="22" t="s">
        <v>40</v>
      </c>
      <c r="B29" s="23">
        <v>166912.11350000001</v>
      </c>
      <c r="C29" s="23">
        <v>176440.92413</v>
      </c>
      <c r="D29" s="23">
        <v>235519.57453000001</v>
      </c>
      <c r="E29" s="23">
        <v>353492.78448999999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4">
        <v>932365.39665000001</v>
      </c>
      <c r="O29" s="8"/>
    </row>
    <row r="30" spans="1:16">
      <c r="A30" s="22" t="s">
        <v>41</v>
      </c>
      <c r="B30" s="23">
        <v>1340859.2837</v>
      </c>
      <c r="C30" s="23">
        <v>1408893.69628</v>
      </c>
      <c r="D30" s="23">
        <v>1476535.3261299999</v>
      </c>
      <c r="E30" s="23">
        <v>1772007.36197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4">
        <v>5998295.6680800002</v>
      </c>
      <c r="O30" s="8"/>
    </row>
    <row r="31" spans="1:16">
      <c r="A31" s="22" t="s">
        <v>42</v>
      </c>
      <c r="B31" s="23">
        <v>812299.54940999998</v>
      </c>
      <c r="C31" s="23">
        <v>880645.72117000003</v>
      </c>
      <c r="D31" s="23">
        <v>885661.97453000001</v>
      </c>
      <c r="E31" s="23">
        <v>1026316.2075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4">
        <v>3604923.45261</v>
      </c>
      <c r="O31" s="8"/>
    </row>
    <row r="32" spans="1:16">
      <c r="A32" s="22" t="s">
        <v>43</v>
      </c>
      <c r="B32" s="23">
        <v>1073271.31498</v>
      </c>
      <c r="C32" s="23">
        <v>1098040.8267600001</v>
      </c>
      <c r="D32" s="23">
        <v>1134676.7370800001</v>
      </c>
      <c r="E32" s="23">
        <v>1362564.2176099999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4">
        <v>4668553.0964299999</v>
      </c>
      <c r="O32" s="8"/>
    </row>
    <row r="33" spans="1:16">
      <c r="A33" s="22" t="s">
        <v>44</v>
      </c>
      <c r="B33" s="23">
        <v>1081329.64485</v>
      </c>
      <c r="C33" s="23">
        <v>1179859.9404200001</v>
      </c>
      <c r="D33" s="23">
        <v>1538431.2075700001</v>
      </c>
      <c r="E33" s="23">
        <v>1438221.93671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4">
        <v>5237842.7295500003</v>
      </c>
      <c r="O33" s="8"/>
    </row>
    <row r="34" spans="1:16">
      <c r="A34" s="22" t="s">
        <v>45</v>
      </c>
      <c r="B34" s="23">
        <v>316792.45542000001</v>
      </c>
      <c r="C34" s="23">
        <v>331199.68845000002</v>
      </c>
      <c r="D34" s="23">
        <v>376393.64205000002</v>
      </c>
      <c r="E34" s="23">
        <v>427780.98628999997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4">
        <v>1452166.7722100001</v>
      </c>
      <c r="O34" s="8"/>
    </row>
    <row r="35" spans="1:16">
      <c r="A35" s="22" t="s">
        <v>46</v>
      </c>
      <c r="B35" s="23">
        <v>473569.92371</v>
      </c>
      <c r="C35" s="23">
        <v>570359.09727999999</v>
      </c>
      <c r="D35" s="23">
        <v>352734.01134999999</v>
      </c>
      <c r="E35" s="23">
        <v>601532.36927999998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4">
        <v>1998195.4016199999</v>
      </c>
      <c r="O35" s="8"/>
    </row>
    <row r="36" spans="1:16" ht="16">
      <c r="A36" s="22" t="s">
        <v>47</v>
      </c>
      <c r="B36" s="23">
        <v>554488.19403000001</v>
      </c>
      <c r="C36" s="23">
        <v>552714.52179999999</v>
      </c>
      <c r="D36" s="23">
        <v>801526.52358000004</v>
      </c>
      <c r="E36" s="23">
        <v>962343.04887000006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v>2871072.28828</v>
      </c>
      <c r="O36" s="26"/>
      <c r="P36" s="27"/>
    </row>
    <row r="37" spans="1:16" ht="16">
      <c r="A37" s="22" t="s">
        <v>48</v>
      </c>
      <c r="B37" s="23">
        <v>535193.47936999996</v>
      </c>
      <c r="C37" s="23">
        <v>610991.57897999999</v>
      </c>
      <c r="D37" s="23">
        <v>581214.69946999999</v>
      </c>
      <c r="E37" s="23">
        <v>677468.03313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4">
        <v>2404867.7909499998</v>
      </c>
      <c r="O37" s="26"/>
      <c r="P37" s="27"/>
    </row>
    <row r="38" spans="1:16" ht="16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6"/>
      <c r="P38" s="27"/>
    </row>
    <row r="39" spans="1:16" ht="16">
      <c r="A39" s="17" t="s">
        <v>49</v>
      </c>
      <c r="B39" s="30">
        <f t="shared" ref="B39:N39" si="8">B41</f>
        <v>519119.55416</v>
      </c>
      <c r="C39" s="30">
        <f t="shared" si="8"/>
        <v>474203.71334999998</v>
      </c>
      <c r="D39" s="30">
        <f t="shared" si="8"/>
        <v>571687.21028</v>
      </c>
      <c r="E39" s="30">
        <f t="shared" si="8"/>
        <v>678158.97534</v>
      </c>
      <c r="F39" s="30">
        <f t="shared" si="8"/>
        <v>0</v>
      </c>
      <c r="G39" s="30">
        <f t="shared" si="8"/>
        <v>0</v>
      </c>
      <c r="H39" s="30">
        <f t="shared" si="8"/>
        <v>0</v>
      </c>
      <c r="I39" s="30">
        <f t="shared" si="8"/>
        <v>0</v>
      </c>
      <c r="J39" s="30">
        <f t="shared" si="8"/>
        <v>0</v>
      </c>
      <c r="K39" s="30">
        <f t="shared" si="8"/>
        <v>0</v>
      </c>
      <c r="L39" s="30">
        <f t="shared" si="8"/>
        <v>0</v>
      </c>
      <c r="M39" s="30">
        <f t="shared" si="8"/>
        <v>0</v>
      </c>
      <c r="N39" s="19">
        <f t="shared" si="8"/>
        <v>2243169.4531299998</v>
      </c>
      <c r="O39" s="26"/>
      <c r="P39" s="27"/>
    </row>
    <row r="40" spans="1:16" ht="16">
      <c r="A40" s="17" t="s">
        <v>50</v>
      </c>
      <c r="B40" s="18">
        <f t="shared" ref="B40:N40" si="9">B41</f>
        <v>519119.55416</v>
      </c>
      <c r="C40" s="18">
        <f t="shared" si="9"/>
        <v>474203.71334999998</v>
      </c>
      <c r="D40" s="18">
        <f t="shared" si="9"/>
        <v>571687.21028</v>
      </c>
      <c r="E40" s="18">
        <f t="shared" si="9"/>
        <v>678158.97534</v>
      </c>
      <c r="F40" s="18">
        <f t="shared" si="9"/>
        <v>0</v>
      </c>
      <c r="G40" s="18">
        <f t="shared" si="9"/>
        <v>0</v>
      </c>
      <c r="H40" s="18">
        <f t="shared" si="9"/>
        <v>0</v>
      </c>
      <c r="I40" s="18">
        <f t="shared" si="9"/>
        <v>0</v>
      </c>
      <c r="J40" s="18">
        <f t="shared" si="9"/>
        <v>0</v>
      </c>
      <c r="K40" s="18">
        <f t="shared" si="9"/>
        <v>0</v>
      </c>
      <c r="L40" s="18">
        <f t="shared" si="9"/>
        <v>0</v>
      </c>
      <c r="M40" s="18">
        <f t="shared" si="9"/>
        <v>0</v>
      </c>
      <c r="N40" s="19">
        <f t="shared" si="9"/>
        <v>2243169.4531299998</v>
      </c>
      <c r="O40" s="26"/>
      <c r="P40" s="27"/>
    </row>
    <row r="41" spans="1:16" ht="17" thickBot="1">
      <c r="A41" s="22" t="s">
        <v>51</v>
      </c>
      <c r="B41" s="23">
        <v>519119.55416</v>
      </c>
      <c r="C41" s="23">
        <v>474203.71334999998</v>
      </c>
      <c r="D41" s="23">
        <v>571687.21028</v>
      </c>
      <c r="E41" s="23">
        <v>678158.97534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31">
        <v>2243169.4531299998</v>
      </c>
      <c r="O41" s="26"/>
      <c r="P41" s="27"/>
    </row>
    <row r="42" spans="1:16" ht="17" thickBot="1">
      <c r="A42" s="32" t="s">
        <v>52</v>
      </c>
      <c r="B42" s="33">
        <f t="shared" ref="B42:N42" si="10">B5+B19+B39</f>
        <v>17607363.43451</v>
      </c>
      <c r="C42" s="33">
        <f t="shared" si="10"/>
        <v>18562800.878769998</v>
      </c>
      <c r="D42" s="33">
        <f t="shared" si="10"/>
        <v>19487935.512540001</v>
      </c>
      <c r="E42" s="33">
        <f t="shared" si="10"/>
        <v>22255822.23432</v>
      </c>
      <c r="F42" s="33">
        <f t="shared" si="10"/>
        <v>0</v>
      </c>
      <c r="G42" s="33">
        <f t="shared" si="10"/>
        <v>0</v>
      </c>
      <c r="H42" s="33">
        <f t="shared" si="10"/>
        <v>0</v>
      </c>
      <c r="I42" s="33">
        <f t="shared" si="10"/>
        <v>0</v>
      </c>
      <c r="J42" s="33">
        <f t="shared" si="10"/>
        <v>0</v>
      </c>
      <c r="K42" s="33">
        <f t="shared" si="10"/>
        <v>0</v>
      </c>
      <c r="L42" s="33">
        <f t="shared" si="10"/>
        <v>0</v>
      </c>
      <c r="M42" s="33">
        <f t="shared" si="10"/>
        <v>0</v>
      </c>
      <c r="N42" s="33">
        <f t="shared" si="10"/>
        <v>77913922.060140014</v>
      </c>
      <c r="O42" s="34"/>
      <c r="P42" s="35"/>
    </row>
  </sheetData>
  <mergeCells count="2">
    <mergeCell ref="B1:M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2026-05-01T21:29:24Z</dcterms:created>
  <dcterms:modified xsi:type="dcterms:W3CDTF">2026-05-01T21:29:29Z</dcterms:modified>
</cp:coreProperties>
</file>